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0" windowWidth="27165" windowHeight="12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<sst xmlns="http://schemas.openxmlformats.org/spreadsheetml/2006/main" count="282" uniqueCount="138">
  <si>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</si>
  <si>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</si>
  <si>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</si>
  <si>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</si>
  <si>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</si>
  <si>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</si>
  <si>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</si>
  <si>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</si>
  <si>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</si>
  <si>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</si>
  <si>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</si>
  <si>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</si>
  <si>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</si>
  <si>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</si>
  <si>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</si>
  <si>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</si>
  <si>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</si>
  <si>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</si>
  <si>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</si>
  <si>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</si>
  <si>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</si>
  <si>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</si>
  <si>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</si>
  <si>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</si>
  <si>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</si>
  <si>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</si>
  <si>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</si>
  <si>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</si>
  <si>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</si>
  <si>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</si>
  <si>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</si>
  <si>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</si>
  <si>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</si>
  <si>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</si>
  <si>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</si>
  <si>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</si>
  <si>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</si>
  <si>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</si>
  <si>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</si>
  <si>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</si>
  <si>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</si>
  <si>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</si>
  <si>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</si>
  <si>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</si>
  <si>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</si>
  <si>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</si>
  <si>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</si>
  <si>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</si>
  <si>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</si>
  <si>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</si>
  <si>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</si>
  <si>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</si>
  <si>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</si>
  <si>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</si>
  <si>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</si>
  <si>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</si>
  <si>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</si>
  <si>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</si>
  <si>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</si>
  <si>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</si>
  <si>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</si>
  <si>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</si>
  <si>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</si>
  <si>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</si>
  <si>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</si>
  <si>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</si>
  <si>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</si>
  <si>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</si>
  <si>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</si>
  <si>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</si>
  <si>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</si>
  <si>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</si>
  <si>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</si>
  <si>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</si>
  <si>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</si>
  <si>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</si>
  <si>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</si>
  <si>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</si>
  <si>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</si>
  <si>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</si>
  <si>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</si>
  <si>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</si>
  <si>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</si>
  <si>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</si>
  <si>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</si>
  <si>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</si>
  <si>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</si>
  <si>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</si>
  <si>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</si>
  <si>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</si>
  <si>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</si>
  <si>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</si>
  <si>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</si>
  <si>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</si>
  <si>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</si>
  <si>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</si>
  <si>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</si>
  <si>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</si>
  <si>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</si>
  <si>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</si>
  <si>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</si>
  <si>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</si>
  <si>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</si>
  <si>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</si>
  <si>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Počet hostů v hromadných ubytovacích zařízeních podle zemí v hl.m. Praha</t>
  </si>
  <si>
    <t>Number of guests in collective accommodation establishments by country in Capital Prague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</si>
  <si>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</si>
  <si>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</si>
  <si>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</si>
  <si>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</si>
  <si>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</si>
  <si>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</si>
  <si>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</si>
  <si>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</si>
  <si>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</si>
  <si>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</si>
  <si>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Total          Non-residents</t>
  </si>
  <si>
    <t>Tchaj-wan</t>
  </si>
  <si>
    <t>Saúdská Arábie</t>
  </si>
  <si>
    <t>Spojené arabské emiráty</t>
  </si>
  <si>
    <t>Taiwan</t>
  </si>
  <si>
    <t>Saudi Arabia</t>
  </si>
  <si>
    <t>United Arab Emirates</t>
  </si>
  <si>
    <t>ROK / YEAR  2015</t>
  </si>
  <si>
    <t>ROK/YEAR 2014</t>
  </si>
  <si>
    <t>INDEX 2015/2014%</t>
  </si>
  <si>
    <t>ROZDÍL/DIFF. 2015/14</t>
  </si>
  <si>
    <t>Rok / Měsíc</t>
  </si>
  <si>
    <t>ROK / YEAR 2015</t>
  </si>
  <si>
    <t>1 469 150</t>
  </si>
  <si>
    <t>1 660 447</t>
  </si>
  <si>
    <t>3 999 174</t>
  </si>
  <si>
    <t>1 315 880</t>
  </si>
  <si>
    <t>Serbia    and Montenegro</t>
  </si>
  <si>
    <t>4</t>
  </si>
  <si>
    <t>5</t>
  </si>
  <si>
    <t>6</t>
  </si>
  <si>
    <t>1-2.Q.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</si>
</sst>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\ &quot;Kč&quot;"/>
    <numFmt numFmtId="173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b/>
      <i/>
      <sz val="10"/>
      <name val="Arial CE"/>
      <family val="0"/>
    </font>
    <font>
      <b/>
      <sz val="10"/>
      <color rgb="FFFF0000"/>
      <name val="Arial"/>
      <family val="2"/>
    </font>
    <font>
      <b/>
      <sz val="10"/>
      <color rgb="FF00808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CD014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73">
    <xf numFmtId="0" fontId="0" fillId="0" borderId="0" xfId="0" applyAlignment="1">
      <alignment/>
    </xf>
    <xf numFmtId="1" fontId="21" fillId="0" borderId="0" xfId="48" applyNumberFormat="1" applyFont="1">
      <alignment/>
      <protection/>
    </xf>
    <xf numFmtId="3" fontId="22" fillId="0" borderId="0" xfId="48" applyNumberFormat="1" applyFont="1" applyAlignment="1">
      <alignment horizontal="left"/>
      <protection/>
    </xf>
    <xf numFmtId="0" fontId="4" fillId="0" borderId="0" xfId="48">
      <alignment/>
      <protection/>
    </xf>
    <xf numFmtId="1" fontId="23" fillId="0" borderId="0" xfId="48" applyNumberFormat="1" applyFont="1">
      <alignment/>
      <protection/>
    </xf>
    <xf numFmtId="3" fontId="24" fillId="0" borderId="0" xfId="48" applyNumberFormat="1" applyFont="1">
      <alignment/>
      <protection/>
    </xf>
    <xf numFmtId="0" fontId="4" fillId="0" borderId="0" xfId="48" applyAlignment="1">
      <alignment horizontal="center"/>
      <protection/>
    </xf>
    <xf numFmtId="3" fontId="25" fillId="11" borderId="10" xfId="48" applyNumberFormat="1" applyFont="1" applyFill="1" applyBorder="1" applyAlignment="1" quotePrefix="1">
      <alignment horizontal="center" wrapText="1"/>
      <protection/>
    </xf>
    <xf numFmtId="3" fontId="25" fillId="11" borderId="11" xfId="48" applyNumberFormat="1" applyFont="1" applyFill="1" applyBorder="1" applyAlignment="1" quotePrefix="1">
      <alignment horizontal="center" wrapText="1"/>
      <protection/>
    </xf>
    <xf numFmtId="3" fontId="25" fillId="11" borderId="12" xfId="48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3" xfId="0" applyNumberFormat="1" applyFont="1" applyBorder="1" applyAlignment="1">
      <alignment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29" fillId="19" borderId="13" xfId="0" applyNumberFormat="1" applyFont="1" applyFill="1" applyBorder="1" applyAlignment="1">
      <alignment/>
    </xf>
    <xf numFmtId="3" fontId="30" fillId="19" borderId="13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1" fontId="25" fillId="15" borderId="15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6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30" fillId="19" borderId="15" xfId="0" applyNumberFormat="1" applyFont="1" applyFill="1" applyBorder="1" applyAlignment="1">
      <alignment/>
    </xf>
    <xf numFmtId="3" fontId="31" fillId="15" borderId="17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30" fillId="19" borderId="14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1" fontId="25" fillId="15" borderId="18" xfId="0" applyNumberFormat="1" applyFont="1" applyFill="1" applyBorder="1" applyAlignment="1" quotePrefix="1">
      <alignment horizontal="center" vertical="center"/>
    </xf>
    <xf numFmtId="3" fontId="25" fillId="11" borderId="19" xfId="48" applyNumberFormat="1" applyFont="1" applyFill="1" applyBorder="1" applyAlignment="1" quotePrefix="1">
      <alignment horizontal="center" wrapText="1"/>
      <protection/>
    </xf>
    <xf numFmtId="3" fontId="25" fillId="11" borderId="20" xfId="48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/>
    </xf>
    <xf numFmtId="3" fontId="30" fillId="19" borderId="15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30" fillId="19" borderId="14" xfId="0" applyNumberFormat="1" applyFont="1" applyFill="1" applyBorder="1" applyAlignment="1" quotePrefix="1">
      <alignment horizontal="right"/>
    </xf>
    <xf numFmtId="3" fontId="29" fillId="19" borderId="21" xfId="0" applyNumberFormat="1" applyFont="1" applyFill="1" applyBorder="1" applyAlignment="1" quotePrefix="1">
      <alignment horizontal="right"/>
    </xf>
    <xf numFmtId="3" fontId="30" fillId="19" borderId="13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31" fillId="24" borderId="22" xfId="0" applyNumberFormat="1" applyFont="1" applyFill="1" applyBorder="1" applyAlignment="1">
      <alignment/>
    </xf>
    <xf numFmtId="3" fontId="31" fillId="24" borderId="13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4" xfId="0" applyNumberFormat="1" applyFont="1" applyFill="1" applyBorder="1" applyAlignment="1">
      <alignment/>
    </xf>
    <xf numFmtId="3" fontId="31" fillId="24" borderId="21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1" fontId="25" fillId="0" borderId="23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17" xfId="0" applyNumberFormat="1" applyFont="1" applyFill="1" applyBorder="1" applyAlignment="1">
      <alignment horizontal="center"/>
    </xf>
    <xf numFmtId="1" fontId="25" fillId="24" borderId="23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8" applyNumberFormat="1" applyFont="1" applyFill="1" applyBorder="1" applyAlignment="1">
      <alignment horizontal="center" wrapText="1"/>
      <protection/>
    </xf>
    <xf numFmtId="3" fontId="38" fillId="15" borderId="24" xfId="0" applyNumberFormat="1" applyFont="1" applyFill="1" applyBorder="1" applyAlignment="1">
      <alignment horizontal="center"/>
    </xf>
    <xf numFmtId="3" fontId="31" fillId="15" borderId="17" xfId="0" applyNumberFormat="1" applyFont="1" applyFill="1" applyBorder="1" applyAlignment="1" quotePrefix="1">
      <alignment horizontal="right"/>
    </xf>
    <xf numFmtId="3" fontId="38" fillId="15" borderId="24" xfId="0" applyNumberFormat="1" applyFont="1" applyFill="1" applyBorder="1" applyAlignment="1">
      <alignment horizontal="center"/>
    </xf>
    <xf numFmtId="3" fontId="41" fillId="15" borderId="24" xfId="0" applyNumberFormat="1" applyFont="1" applyFill="1" applyBorder="1" applyAlignment="1">
      <alignment horizontal="center"/>
    </xf>
    <xf numFmtId="3" fontId="29" fillId="19" borderId="25" xfId="0" applyNumberFormat="1" applyFont="1" applyFill="1" applyBorder="1" applyAlignment="1">
      <alignment/>
    </xf>
    <xf numFmtId="3" fontId="29" fillId="19" borderId="26" xfId="0" applyNumberFormat="1" applyFont="1" applyFill="1" applyBorder="1" applyAlignment="1">
      <alignment/>
    </xf>
    <xf numFmtId="3" fontId="29" fillId="19" borderId="13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27" fillId="0" borderId="27" xfId="0" applyNumberFormat="1" applyFont="1" applyFill="1" applyBorder="1" applyAlignment="1" quotePrefix="1">
      <alignment horizontal="right"/>
    </xf>
    <xf numFmtId="3" fontId="31" fillId="15" borderId="24" xfId="0" applyNumberFormat="1" applyFont="1" applyFill="1" applyBorder="1" applyAlignment="1" quotePrefix="1">
      <alignment/>
    </xf>
    <xf numFmtId="3" fontId="31" fillId="15" borderId="24" xfId="0" applyNumberFormat="1" applyFont="1" applyFill="1" applyBorder="1" applyAlignment="1" quotePrefix="1">
      <alignment horizontal="right"/>
    </xf>
    <xf numFmtId="3" fontId="31" fillId="15" borderId="24" xfId="0" applyNumberFormat="1" applyFont="1" applyFill="1" applyBorder="1" applyAlignment="1">
      <alignment/>
    </xf>
    <xf numFmtId="3" fontId="31" fillId="24" borderId="2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5" fillId="11" borderId="28" xfId="0" applyNumberFormat="1" applyFont="1" applyFill="1" applyBorder="1" applyAlignment="1">
      <alignment horizontal="center"/>
    </xf>
    <xf numFmtId="3" fontId="25" fillId="11" borderId="22" xfId="0" applyNumberFormat="1" applyFont="1" applyFill="1" applyBorder="1" applyAlignment="1">
      <alignment horizontal="center"/>
    </xf>
    <xf numFmtId="3" fontId="41" fillId="15" borderId="17" xfId="0" applyNumberFormat="1" applyFont="1" applyFill="1" applyBorder="1" applyAlignment="1">
      <alignment horizontal="center"/>
    </xf>
    <xf numFmtId="3" fontId="28" fillId="11" borderId="22" xfId="0" applyNumberFormat="1" applyFont="1" applyFill="1" applyBorder="1" applyAlignment="1">
      <alignment horizontal="center"/>
    </xf>
    <xf numFmtId="3" fontId="38" fillId="15" borderId="17" xfId="0" applyNumberFormat="1" applyFont="1" applyFill="1" applyBorder="1" applyAlignment="1">
      <alignment horizontal="center"/>
    </xf>
    <xf numFmtId="3" fontId="28" fillId="11" borderId="22" xfId="0" applyNumberFormat="1" applyFont="1" applyFill="1" applyBorder="1" applyAlignment="1">
      <alignment horizontal="center"/>
    </xf>
    <xf numFmtId="3" fontId="38" fillId="15" borderId="17" xfId="0" applyNumberFormat="1" applyFont="1" applyFill="1" applyBorder="1" applyAlignment="1">
      <alignment horizontal="center"/>
    </xf>
    <xf numFmtId="3" fontId="25" fillId="15" borderId="24" xfId="48" applyNumberFormat="1" applyFont="1" applyFill="1" applyBorder="1" applyAlignment="1" quotePrefix="1">
      <alignment horizontal="center" wrapText="1"/>
      <protection/>
    </xf>
    <xf numFmtId="3" fontId="25" fillId="15" borderId="29" xfId="48" applyNumberFormat="1" applyFont="1" applyFill="1" applyBorder="1" applyAlignment="1" quotePrefix="1">
      <alignment horizontal="center" wrapText="1"/>
      <protection/>
    </xf>
    <xf numFmtId="3" fontId="32" fillId="11" borderId="30" xfId="0" applyNumberFormat="1" applyFont="1" applyFill="1" applyBorder="1" applyAlignment="1" quotePrefix="1">
      <alignment horizontal="right"/>
    </xf>
    <xf numFmtId="3" fontId="32" fillId="11" borderId="19" xfId="0" applyNumberFormat="1" applyFont="1" applyFill="1" applyBorder="1" applyAlignment="1" quotePrefix="1">
      <alignment horizontal="right"/>
    </xf>
    <xf numFmtId="3" fontId="32" fillId="11" borderId="31" xfId="0" applyNumberFormat="1" applyFont="1" applyFill="1" applyBorder="1" applyAlignment="1" quotePrefix="1">
      <alignment horizontal="right"/>
    </xf>
    <xf numFmtId="3" fontId="32" fillId="11" borderId="20" xfId="0" applyNumberFormat="1" applyFont="1" applyFill="1" applyBorder="1" applyAlignment="1" quotePrefix="1">
      <alignment horizontal="right"/>
    </xf>
    <xf numFmtId="3" fontId="31" fillId="11" borderId="20" xfId="0" applyNumberFormat="1" applyFont="1" applyFill="1" applyBorder="1" applyAlignment="1" quotePrefix="1">
      <alignment horizontal="right"/>
    </xf>
    <xf numFmtId="3" fontId="31" fillId="11" borderId="19" xfId="0" applyNumberFormat="1" applyFont="1" applyFill="1" applyBorder="1" applyAlignment="1" quotePrefix="1">
      <alignment horizontal="right"/>
    </xf>
    <xf numFmtId="3" fontId="31" fillId="11" borderId="31" xfId="0" applyNumberFormat="1" applyFont="1" applyFill="1" applyBorder="1" applyAlignment="1" quotePrefix="1">
      <alignment horizontal="right"/>
    </xf>
    <xf numFmtId="3" fontId="32" fillId="11" borderId="31" xfId="0" applyNumberFormat="1" applyFont="1" applyFill="1" applyBorder="1" applyAlignment="1" quotePrefix="1">
      <alignment horizontal="right"/>
    </xf>
    <xf numFmtId="3" fontId="32" fillId="11" borderId="20" xfId="0" applyNumberFormat="1" applyFont="1" applyFill="1" applyBorder="1" applyAlignment="1" quotePrefix="1">
      <alignment horizontal="right"/>
    </xf>
    <xf numFmtId="3" fontId="32" fillId="11" borderId="32" xfId="0" applyNumberFormat="1" applyFont="1" applyFill="1" applyBorder="1" applyAlignment="1" quotePrefix="1">
      <alignment horizontal="right"/>
    </xf>
    <xf numFmtId="3" fontId="32" fillId="11" borderId="31" xfId="0" applyNumberFormat="1" applyFont="1" applyFill="1" applyBorder="1" applyAlignment="1">
      <alignment/>
    </xf>
    <xf numFmtId="3" fontId="32" fillId="11" borderId="20" xfId="0" applyNumberFormat="1" applyFont="1" applyFill="1" applyBorder="1" applyAlignment="1">
      <alignment/>
    </xf>
    <xf numFmtId="3" fontId="32" fillId="11" borderId="19" xfId="0" applyNumberFormat="1" applyFont="1" applyFill="1" applyBorder="1" applyAlignment="1">
      <alignment/>
    </xf>
    <xf numFmtId="3" fontId="31" fillId="11" borderId="20" xfId="0" applyNumberFormat="1" applyFont="1" applyFill="1" applyBorder="1" applyAlignment="1">
      <alignment/>
    </xf>
    <xf numFmtId="3" fontId="32" fillId="11" borderId="32" xfId="0" applyNumberFormat="1" applyFont="1" applyFill="1" applyBorder="1" applyAlignment="1">
      <alignment/>
    </xf>
    <xf numFmtId="3" fontId="31" fillId="11" borderId="19" xfId="0" applyNumberFormat="1" applyFont="1" applyFill="1" applyBorder="1" applyAlignment="1">
      <alignment/>
    </xf>
    <xf numFmtId="3" fontId="31" fillId="11" borderId="31" xfId="0" applyNumberFormat="1" applyFont="1" applyFill="1" applyBorder="1" applyAlignment="1">
      <alignment/>
    </xf>
    <xf numFmtId="3" fontId="31" fillId="11" borderId="30" xfId="0" applyNumberFormat="1" applyFont="1" applyFill="1" applyBorder="1" applyAlignment="1">
      <alignment/>
    </xf>
    <xf numFmtId="3" fontId="29" fillId="19" borderId="21" xfId="0" applyNumberFormat="1" applyFont="1" applyFill="1" applyBorder="1" applyAlignment="1">
      <alignment/>
    </xf>
    <xf numFmtId="3" fontId="25" fillId="15" borderId="17" xfId="48" applyNumberFormat="1" applyFont="1" applyFill="1" applyBorder="1" applyAlignment="1">
      <alignment horizontal="center" wrapText="1"/>
      <protection/>
    </xf>
    <xf numFmtId="3" fontId="25" fillId="15" borderId="33" xfId="48" applyNumberFormat="1" applyFont="1" applyFill="1" applyBorder="1" applyAlignment="1">
      <alignment horizontal="center" wrapText="1"/>
      <protection/>
    </xf>
    <xf numFmtId="3" fontId="25" fillId="15" borderId="17" xfId="48" applyNumberFormat="1" applyFont="1" applyFill="1" applyBorder="1" applyAlignment="1" quotePrefix="1">
      <alignment horizontal="center" wrapText="1"/>
      <protection/>
    </xf>
    <xf numFmtId="3" fontId="27" fillId="0" borderId="27" xfId="0" applyNumberFormat="1" applyFont="1" applyBorder="1" applyAlignment="1">
      <alignment/>
    </xf>
    <xf numFmtId="3" fontId="27" fillId="0" borderId="27" xfId="0" applyNumberFormat="1" applyFont="1" applyFill="1" applyBorder="1" applyAlignment="1" quotePrefix="1">
      <alignment/>
    </xf>
    <xf numFmtId="3" fontId="25" fillId="11" borderId="31" xfId="48" applyNumberFormat="1" applyFont="1" applyFill="1" applyBorder="1" applyAlignment="1" quotePrefix="1">
      <alignment horizontal="center" wrapText="1"/>
      <protection/>
    </xf>
    <xf numFmtId="3" fontId="25" fillId="11" borderId="31" xfId="48" applyNumberFormat="1" applyFont="1" applyFill="1" applyBorder="1" applyAlignment="1">
      <alignment horizontal="center" wrapText="1"/>
      <protection/>
    </xf>
    <xf numFmtId="3" fontId="30" fillId="19" borderId="15" xfId="0" applyNumberFormat="1" applyFont="1" applyFill="1" applyBorder="1" applyAlignment="1" quotePrefix="1">
      <alignment/>
    </xf>
    <xf numFmtId="3" fontId="30" fillId="19" borderId="18" xfId="0" applyNumberFormat="1" applyFont="1" applyFill="1" applyBorder="1" applyAlignment="1" quotePrefix="1">
      <alignment/>
    </xf>
    <xf numFmtId="3" fontId="27" fillId="0" borderId="34" xfId="0" applyNumberFormat="1" applyFont="1" applyBorder="1" applyAlignment="1">
      <alignment/>
    </xf>
    <xf numFmtId="3" fontId="30" fillId="19" borderId="23" xfId="0" applyNumberFormat="1" applyFont="1" applyFill="1" applyBorder="1" applyAlignment="1">
      <alignment/>
    </xf>
    <xf numFmtId="3" fontId="30" fillId="8" borderId="35" xfId="0" applyNumberFormat="1" applyFont="1" applyFill="1" applyBorder="1" applyAlignment="1" quotePrefix="1">
      <alignment horizontal="right"/>
    </xf>
    <xf numFmtId="164" fontId="34" fillId="8" borderId="0" xfId="0" applyNumberFormat="1" applyFont="1" applyFill="1" applyBorder="1" applyAlignment="1">
      <alignment horizontal="right"/>
    </xf>
    <xf numFmtId="1" fontId="36" fillId="8" borderId="36" xfId="0" applyNumberFormat="1" applyFont="1" applyFill="1" applyBorder="1" applyAlignment="1">
      <alignment horizontal="right"/>
    </xf>
    <xf numFmtId="3" fontId="30" fillId="8" borderId="37" xfId="0" applyNumberFormat="1" applyFont="1" applyFill="1" applyBorder="1" applyAlignment="1" quotePrefix="1">
      <alignment horizontal="right"/>
    </xf>
    <xf numFmtId="164" fontId="34" fillId="8" borderId="14" xfId="0" applyNumberFormat="1" applyFont="1" applyFill="1" applyBorder="1" applyAlignment="1">
      <alignment horizontal="right"/>
    </xf>
    <xf numFmtId="1" fontId="36" fillId="8" borderId="25" xfId="0" applyNumberFormat="1" applyFont="1" applyFill="1" applyBorder="1" applyAlignment="1">
      <alignment horizontal="right"/>
    </xf>
    <xf numFmtId="3" fontId="30" fillId="8" borderId="38" xfId="0" applyNumberFormat="1" applyFont="1" applyFill="1" applyBorder="1" applyAlignment="1" quotePrefix="1">
      <alignment horizontal="right"/>
    </xf>
    <xf numFmtId="164" fontId="34" fillId="8" borderId="13" xfId="0" applyNumberFormat="1" applyFont="1" applyFill="1" applyBorder="1" applyAlignment="1">
      <alignment horizontal="right"/>
    </xf>
    <xf numFmtId="1" fontId="36" fillId="8" borderId="39" xfId="0" applyNumberFormat="1" applyFont="1" applyFill="1" applyBorder="1" applyAlignment="1">
      <alignment horizontal="right"/>
    </xf>
    <xf numFmtId="3" fontId="30" fillId="8" borderId="40" xfId="0" applyNumberFormat="1" applyFont="1" applyFill="1" applyBorder="1" applyAlignment="1" quotePrefix="1">
      <alignment horizontal="right"/>
    </xf>
    <xf numFmtId="164" fontId="34" fillId="8" borderId="23" xfId="0" applyNumberFormat="1" applyFont="1" applyFill="1" applyBorder="1" applyAlignment="1">
      <alignment horizontal="right"/>
    </xf>
    <xf numFmtId="1" fontId="36" fillId="8" borderId="41" xfId="0" applyNumberFormat="1" applyFont="1" applyFill="1" applyBorder="1" applyAlignment="1">
      <alignment horizontal="right"/>
    </xf>
    <xf numFmtId="3" fontId="31" fillId="25" borderId="17" xfId="0" applyNumberFormat="1" applyFont="1" applyFill="1" applyBorder="1" applyAlignment="1">
      <alignment/>
    </xf>
    <xf numFmtId="3" fontId="27" fillId="26" borderId="0" xfId="0" applyNumberFormat="1" applyFont="1" applyFill="1" applyBorder="1" applyAlignment="1" quotePrefix="1">
      <alignment/>
    </xf>
    <xf numFmtId="3" fontId="30" fillId="27" borderId="35" xfId="0" applyNumberFormat="1" applyFont="1" applyFill="1" applyBorder="1" applyAlignment="1" quotePrefix="1">
      <alignment horizontal="right"/>
    </xf>
    <xf numFmtId="3" fontId="27" fillId="28" borderId="15" xfId="0" applyNumberFormat="1" applyFont="1" applyFill="1" applyBorder="1" applyAlignment="1" quotePrefix="1">
      <alignment/>
    </xf>
    <xf numFmtId="3" fontId="27" fillId="26" borderId="33" xfId="0" applyNumberFormat="1" applyFont="1" applyFill="1" applyBorder="1" applyAlignment="1" quotePrefix="1">
      <alignment/>
    </xf>
    <xf numFmtId="3" fontId="27" fillId="26" borderId="15" xfId="0" applyNumberFormat="1" applyFont="1" applyFill="1" applyBorder="1" applyAlignment="1" quotePrefix="1">
      <alignment/>
    </xf>
    <xf numFmtId="3" fontId="27" fillId="26" borderId="18" xfId="0" applyNumberFormat="1" applyFont="1" applyFill="1" applyBorder="1" applyAlignment="1" quotePrefix="1">
      <alignment/>
    </xf>
    <xf numFmtId="3" fontId="43" fillId="27" borderId="33" xfId="0" applyNumberFormat="1" applyFont="1" applyFill="1" applyBorder="1" applyAlignment="1" quotePrefix="1">
      <alignment/>
    </xf>
    <xf numFmtId="164" fontId="34" fillId="8" borderId="15" xfId="0" applyNumberFormat="1" applyFont="1" applyFill="1" applyBorder="1" applyAlignment="1">
      <alignment horizontal="right"/>
    </xf>
    <xf numFmtId="1" fontId="36" fillId="8" borderId="18" xfId="0" applyNumberFormat="1" applyFont="1" applyFill="1" applyBorder="1" applyAlignment="1">
      <alignment horizontal="right"/>
    </xf>
    <xf numFmtId="3" fontId="44" fillId="15" borderId="17" xfId="0" applyNumberFormat="1" applyFont="1" applyFill="1" applyBorder="1" applyAlignment="1">
      <alignment/>
    </xf>
    <xf numFmtId="3" fontId="44" fillId="25" borderId="17" xfId="0" applyNumberFormat="1" applyFont="1" applyFill="1" applyBorder="1" applyAlignment="1" quotePrefix="1">
      <alignment/>
    </xf>
    <xf numFmtId="3" fontId="25" fillId="11" borderId="11" xfId="0" applyNumberFormat="1" applyFont="1" applyFill="1" applyBorder="1" applyAlignment="1" quotePrefix="1">
      <alignment horizontal="center" wrapText="1"/>
    </xf>
    <xf numFmtId="3" fontId="25" fillId="11" borderId="13" xfId="48" applyNumberFormat="1" applyFont="1" applyFill="1" applyBorder="1" applyAlignment="1" quotePrefix="1">
      <alignment horizontal="center" wrapText="1"/>
      <protection/>
    </xf>
    <xf numFmtId="3" fontId="25" fillId="11" borderId="42" xfId="48" applyNumberFormat="1" applyFont="1" applyFill="1" applyBorder="1" applyAlignment="1" quotePrefix="1">
      <alignment horizontal="center" wrapText="1"/>
      <protection/>
    </xf>
    <xf numFmtId="3" fontId="25" fillId="11" borderId="19" xfId="48" applyNumberFormat="1" applyFont="1" applyFill="1" applyBorder="1" applyAlignment="1">
      <alignment horizontal="center" wrapText="1"/>
      <protection/>
    </xf>
    <xf numFmtId="3" fontId="25" fillId="11" borderId="19" xfId="0" applyNumberFormat="1" applyFont="1" applyFill="1" applyBorder="1" applyAlignment="1" quotePrefix="1">
      <alignment horizontal="center" wrapText="1"/>
    </xf>
    <xf numFmtId="3" fontId="27" fillId="0" borderId="43" xfId="0" applyNumberFormat="1" applyFont="1" applyBorder="1" applyAlignment="1">
      <alignment horizontal="right" vertical="center" wrapText="1"/>
    </xf>
    <xf numFmtId="3" fontId="27" fillId="0" borderId="22" xfId="0" applyNumberFormat="1" applyFont="1" applyBorder="1" applyAlignment="1">
      <alignment horizontal="right" vertical="center" wrapText="1"/>
    </xf>
    <xf numFmtId="3" fontId="27" fillId="0" borderId="44" xfId="0" applyNumberFormat="1" applyFont="1" applyBorder="1" applyAlignment="1">
      <alignment horizontal="right" vertical="center" wrapText="1"/>
    </xf>
    <xf numFmtId="0" fontId="43" fillId="29" borderId="22" xfId="0" applyFont="1" applyFill="1" applyBorder="1" applyAlignment="1">
      <alignment horizontal="right" vertical="center" wrapText="1"/>
    </xf>
    <xf numFmtId="0" fontId="44" fillId="25" borderId="45" xfId="0" applyFont="1" applyFill="1" applyBorder="1" applyAlignment="1">
      <alignment horizontal="right" vertical="center" wrapText="1"/>
    </xf>
    <xf numFmtId="3" fontId="27" fillId="0" borderId="15" xfId="0" applyNumberFormat="1" applyFont="1" applyBorder="1" applyAlignment="1">
      <alignment horizontal="right" vertical="center" wrapText="1"/>
    </xf>
    <xf numFmtId="0" fontId="43" fillId="29" borderId="18" xfId="0" applyFont="1" applyFill="1" applyBorder="1" applyAlignment="1">
      <alignment horizontal="right" vertical="center" wrapText="1"/>
    </xf>
    <xf numFmtId="3" fontId="44" fillId="25" borderId="44" xfId="0" applyNumberFormat="1" applyFont="1" applyFill="1" applyBorder="1" applyAlignment="1">
      <alignment horizontal="right" vertical="center" wrapText="1"/>
    </xf>
    <xf numFmtId="3" fontId="25" fillId="0" borderId="46" xfId="47" applyNumberFormat="1" applyFont="1" applyFill="1" applyBorder="1" applyAlignment="1" quotePrefix="1">
      <alignment horizontal="right"/>
      <protection/>
    </xf>
    <xf numFmtId="3" fontId="4" fillId="0" borderId="47" xfId="47" applyNumberFormat="1" applyFont="1" applyFill="1" applyBorder="1" applyAlignment="1" quotePrefix="1">
      <alignment horizontal="right"/>
      <protection/>
    </xf>
    <xf numFmtId="3" fontId="4" fillId="0" borderId="46" xfId="47" applyNumberFormat="1" applyFont="1" applyFill="1" applyBorder="1" applyAlignment="1" quotePrefix="1">
      <alignment horizontal="right"/>
      <protection/>
    </xf>
    <xf numFmtId="3" fontId="4" fillId="0" borderId="48" xfId="47" applyNumberFormat="1" applyFont="1" applyFill="1" applyBorder="1" applyAlignment="1" quotePrefix="1">
      <alignment horizontal="right"/>
      <protection/>
    </xf>
    <xf numFmtId="3" fontId="4" fillId="0" borderId="21" xfId="47" applyNumberFormat="1" applyFont="1" applyFill="1" applyBorder="1" applyAlignment="1" quotePrefix="1">
      <alignment horizontal="right"/>
      <protection/>
    </xf>
    <xf numFmtId="3" fontId="4" fillId="0" borderId="13" xfId="47" applyNumberFormat="1" applyFont="1" applyFill="1" applyBorder="1" applyAlignment="1" quotePrefix="1">
      <alignment horizontal="right"/>
      <protection/>
    </xf>
    <xf numFmtId="3" fontId="4" fillId="0" borderId="14" xfId="47" applyNumberFormat="1" applyFont="1" applyFill="1" applyBorder="1" applyAlignment="1" quotePrefix="1">
      <alignment horizontal="right"/>
      <protection/>
    </xf>
    <xf numFmtId="3" fontId="4" fillId="0" borderId="21" xfId="47" applyNumberFormat="1" applyFont="1" applyFill="1" applyBorder="1" applyAlignment="1" quotePrefix="1">
      <alignment/>
      <protection/>
    </xf>
    <xf numFmtId="3" fontId="4" fillId="0" borderId="13" xfId="47" applyNumberFormat="1" applyFont="1" applyFill="1" applyBorder="1" applyAlignment="1" quotePrefix="1">
      <alignment/>
      <protection/>
    </xf>
    <xf numFmtId="3" fontId="4" fillId="0" borderId="21" xfId="47" applyNumberFormat="1" applyFont="1" applyBorder="1" applyAlignment="1">
      <alignment/>
      <protection/>
    </xf>
    <xf numFmtId="3" fontId="4" fillId="0" borderId="13" xfId="47" applyNumberFormat="1" applyFont="1" applyBorder="1" applyAlignment="1">
      <alignment/>
      <protection/>
    </xf>
    <xf numFmtId="3" fontId="4" fillId="0" borderId="13" xfId="47" applyNumberFormat="1" applyFont="1" applyFill="1" applyBorder="1" applyAlignment="1">
      <alignment horizontal="right"/>
      <protection/>
    </xf>
    <xf numFmtId="3" fontId="4" fillId="0" borderId="13" xfId="47" applyNumberFormat="1" applyFont="1" applyBorder="1" applyAlignment="1">
      <alignment horizontal="right"/>
      <protection/>
    </xf>
    <xf numFmtId="3" fontId="25" fillId="0" borderId="13" xfId="47" applyNumberFormat="1" applyFont="1" applyFill="1" applyBorder="1" applyAlignment="1" quotePrefix="1">
      <alignment horizontal="right"/>
      <protection/>
    </xf>
    <xf numFmtId="3" fontId="25" fillId="0" borderId="13" xfId="47" applyNumberFormat="1" applyFont="1" applyFill="1" applyBorder="1" applyAlignment="1" quotePrefix="1">
      <alignment/>
      <protection/>
    </xf>
    <xf numFmtId="3" fontId="25" fillId="0" borderId="13" xfId="47" applyNumberFormat="1" applyFont="1" applyBorder="1" applyAlignment="1">
      <alignment/>
      <protection/>
    </xf>
    <xf numFmtId="3" fontId="27" fillId="0" borderId="49" xfId="0" applyNumberFormat="1" applyFont="1" applyFill="1" applyBorder="1" applyAlignment="1" quotePrefix="1">
      <alignment/>
    </xf>
    <xf numFmtId="3" fontId="25" fillId="15" borderId="18" xfId="48" applyNumberFormat="1" applyFont="1" applyFill="1" applyBorder="1" applyAlignment="1" quotePrefix="1">
      <alignment horizontal="center" wrapText="1"/>
      <protection/>
    </xf>
    <xf numFmtId="3" fontId="25" fillId="15" borderId="18" xfId="48" applyNumberFormat="1" applyFont="1" applyFill="1" applyBorder="1" applyAlignment="1">
      <alignment horizontal="center" wrapText="1"/>
      <protection/>
    </xf>
    <xf numFmtId="3" fontId="25" fillId="11" borderId="36" xfId="48" applyNumberFormat="1" applyFont="1" applyFill="1" applyBorder="1" applyAlignment="1" quotePrefix="1">
      <alignment horizontal="center" wrapText="1"/>
      <protection/>
    </xf>
    <xf numFmtId="3" fontId="25" fillId="11" borderId="39" xfId="48" applyNumberFormat="1" applyFont="1" applyFill="1" applyBorder="1" applyAlignment="1" quotePrefix="1">
      <alignment horizontal="center" wrapText="1"/>
      <protection/>
    </xf>
    <xf numFmtId="3" fontId="25" fillId="11" borderId="36" xfId="48" applyNumberFormat="1" applyFont="1" applyFill="1" applyBorder="1" applyAlignment="1">
      <alignment horizontal="center" wrapText="1"/>
      <protection/>
    </xf>
    <xf numFmtId="3" fontId="25" fillId="11" borderId="25" xfId="48" applyNumberFormat="1" applyFont="1" applyFill="1" applyBorder="1" applyAlignment="1" quotePrefix="1">
      <alignment horizontal="center" wrapText="1"/>
      <protection/>
    </xf>
    <xf numFmtId="3" fontId="27" fillId="0" borderId="16" xfId="0" applyNumberFormat="1" applyFont="1" applyFill="1" applyBorder="1" applyAlignment="1" quotePrefix="1">
      <alignment horizontal="right"/>
    </xf>
    <xf numFmtId="3" fontId="27" fillId="0" borderId="0" xfId="0" applyNumberFormat="1" applyFont="1" applyFill="1" applyBorder="1" applyAlignment="1" quotePrefix="1">
      <alignment horizontal="right"/>
    </xf>
    <xf numFmtId="49" fontId="33" fillId="8" borderId="15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 quotePrefix="1">
      <alignment horizontal="right"/>
    </xf>
    <xf numFmtId="3" fontId="27" fillId="0" borderId="13" xfId="0" applyNumberFormat="1" applyFont="1" applyFill="1" applyBorder="1" applyAlignment="1" quotePrefix="1">
      <alignment horizontal="right"/>
    </xf>
    <xf numFmtId="3" fontId="0" fillId="0" borderId="21" xfId="0" applyNumberFormat="1" applyFont="1" applyFill="1" applyBorder="1" applyAlignment="1" quotePrefix="1">
      <alignment horizontal="right"/>
    </xf>
    <xf numFmtId="3" fontId="27" fillId="0" borderId="21" xfId="0" applyNumberFormat="1" applyFont="1" applyFill="1" applyBorder="1" applyAlignment="1" quotePrefix="1">
      <alignment horizontal="right"/>
    </xf>
    <xf numFmtId="3" fontId="0" fillId="0" borderId="21" xfId="0" applyNumberFormat="1" applyFont="1" applyFill="1" applyBorder="1" applyAlignment="1" quotePrefix="1">
      <alignment horizontal="right"/>
    </xf>
    <xf numFmtId="3" fontId="27" fillId="0" borderId="15" xfId="0" applyNumberFormat="1" applyFont="1" applyFill="1" applyBorder="1" applyAlignment="1" quotePrefix="1">
      <alignment/>
    </xf>
    <xf numFmtId="3" fontId="27" fillId="15" borderId="28" xfId="0" applyNumberFormat="1" applyFont="1" applyFill="1" applyBorder="1" applyAlignment="1" quotePrefix="1">
      <alignment horizontal="right"/>
    </xf>
    <xf numFmtId="3" fontId="27" fillId="30" borderId="47" xfId="0" applyNumberFormat="1" applyFont="1" applyFill="1" applyBorder="1" applyAlignment="1" quotePrefix="1">
      <alignment horizontal="right"/>
    </xf>
    <xf numFmtId="3" fontId="27" fillId="15" borderId="50" xfId="0" applyNumberFormat="1" applyFont="1" applyFill="1" applyBorder="1" applyAlignment="1" quotePrefix="1">
      <alignment horizontal="right"/>
    </xf>
    <xf numFmtId="167" fontId="34" fillId="15" borderId="22" xfId="0" applyNumberFormat="1" applyFont="1" applyFill="1" applyBorder="1" applyAlignment="1" quotePrefix="1">
      <alignment horizontal="right"/>
    </xf>
    <xf numFmtId="3" fontId="36" fillId="15" borderId="22" xfId="0" applyNumberFormat="1" applyFont="1" applyFill="1" applyBorder="1" applyAlignment="1" quotePrefix="1">
      <alignment horizontal="right"/>
    </xf>
    <xf numFmtId="3" fontId="31" fillId="8" borderId="43" xfId="0" applyNumberFormat="1" applyFont="1" applyFill="1" applyBorder="1" applyAlignment="1" quotePrefix="1">
      <alignment horizontal="right"/>
    </xf>
    <xf numFmtId="167" fontId="34" fillId="8" borderId="22" xfId="0" applyNumberFormat="1" applyFont="1" applyFill="1" applyBorder="1" applyAlignment="1" quotePrefix="1">
      <alignment horizontal="right"/>
    </xf>
    <xf numFmtId="167" fontId="34" fillId="8" borderId="0" xfId="0" applyNumberFormat="1" applyFont="1" applyFill="1" applyBorder="1" applyAlignment="1" quotePrefix="1">
      <alignment horizontal="right"/>
    </xf>
    <xf numFmtId="167" fontId="34" fillId="8" borderId="13" xfId="0" applyNumberFormat="1" applyFont="1" applyFill="1" applyBorder="1" applyAlignment="1" quotePrefix="1">
      <alignment horizontal="right"/>
    </xf>
    <xf numFmtId="3" fontId="36" fillId="8" borderId="44" xfId="0" applyNumberFormat="1" applyFont="1" applyFill="1" applyBorder="1" applyAlignment="1" quotePrefix="1">
      <alignment horizontal="right"/>
    </xf>
    <xf numFmtId="3" fontId="36" fillId="8" borderId="36" xfId="0" applyNumberFormat="1" applyFont="1" applyFill="1" applyBorder="1" applyAlignment="1" quotePrefix="1">
      <alignment horizontal="right"/>
    </xf>
    <xf numFmtId="3" fontId="36" fillId="8" borderId="39" xfId="0" applyNumberFormat="1" applyFont="1" applyFill="1" applyBorder="1" applyAlignment="1" quotePrefix="1">
      <alignment horizontal="right"/>
    </xf>
    <xf numFmtId="3" fontId="27" fillId="0" borderId="22" xfId="0" applyNumberFormat="1" applyFont="1" applyFill="1" applyBorder="1" applyAlignment="1" quotePrefix="1">
      <alignment horizontal="right"/>
    </xf>
    <xf numFmtId="49" fontId="35" fillId="8" borderId="18" xfId="0" applyNumberFormat="1" applyFont="1" applyFill="1" applyBorder="1" applyAlignment="1">
      <alignment horizontal="center"/>
    </xf>
    <xf numFmtId="3" fontId="25" fillId="30" borderId="33" xfId="0" applyNumberFormat="1" applyFont="1" applyFill="1" applyBorder="1" applyAlignment="1">
      <alignment horizontal="center"/>
    </xf>
    <xf numFmtId="3" fontId="28" fillId="30" borderId="33" xfId="0" applyNumberFormat="1" applyFont="1" applyFill="1" applyBorder="1" applyAlignment="1">
      <alignment horizontal="center"/>
    </xf>
    <xf numFmtId="49" fontId="33" fillId="30" borderId="15" xfId="0" applyNumberFormat="1" applyFont="1" applyFill="1" applyBorder="1" applyAlignment="1">
      <alignment horizontal="center"/>
    </xf>
    <xf numFmtId="49" fontId="35" fillId="30" borderId="18" xfId="0" applyNumberFormat="1" applyFont="1" applyFill="1" applyBorder="1" applyAlignment="1">
      <alignment horizontal="center"/>
    </xf>
    <xf numFmtId="49" fontId="42" fillId="30" borderId="15" xfId="0" applyNumberFormat="1" applyFont="1" applyFill="1" applyBorder="1" applyAlignment="1">
      <alignment horizontal="center"/>
    </xf>
    <xf numFmtId="3" fontId="25" fillId="30" borderId="15" xfId="0" applyNumberFormat="1" applyFont="1" applyFill="1" applyBorder="1" applyAlignment="1">
      <alignment horizontal="center"/>
    </xf>
    <xf numFmtId="3" fontId="38" fillId="8" borderId="15" xfId="0" applyNumberFormat="1" applyFont="1" applyFill="1" applyBorder="1" applyAlignment="1">
      <alignment horizontal="center"/>
    </xf>
    <xf numFmtId="49" fontId="42" fillId="30" borderId="50" xfId="0" applyNumberFormat="1" applyFont="1" applyFill="1" applyBorder="1" applyAlignment="1">
      <alignment horizontal="center"/>
    </xf>
    <xf numFmtId="49" fontId="35" fillId="30" borderId="51" xfId="0" applyNumberFormat="1" applyFont="1" applyFill="1" applyBorder="1" applyAlignment="1">
      <alignment horizontal="center"/>
    </xf>
    <xf numFmtId="3" fontId="25" fillId="0" borderId="52" xfId="47" applyNumberFormat="1" applyFont="1" applyFill="1" applyBorder="1" applyAlignment="1" quotePrefix="1">
      <alignment/>
      <protection/>
    </xf>
    <xf numFmtId="3" fontId="25" fillId="0" borderId="23" xfId="47" applyNumberFormat="1" applyFont="1" applyFill="1" applyBorder="1" applyAlignment="1" quotePrefix="1">
      <alignment/>
      <protection/>
    </xf>
    <xf numFmtId="3" fontId="0" fillId="0" borderId="53" xfId="0" applyNumberFormat="1" applyFont="1" applyFill="1" applyBorder="1" applyAlignment="1" quotePrefix="1">
      <alignment horizontal="right"/>
    </xf>
    <xf numFmtId="167" fontId="34" fillId="15" borderId="15" xfId="0" applyNumberFormat="1" applyFont="1" applyFill="1" applyBorder="1" applyAlignment="1" quotePrefix="1">
      <alignment horizontal="right"/>
    </xf>
    <xf numFmtId="167" fontId="34" fillId="30" borderId="21" xfId="0" applyNumberFormat="1" applyFont="1" applyFill="1" applyBorder="1" applyAlignment="1" quotePrefix="1">
      <alignment horizontal="right"/>
    </xf>
    <xf numFmtId="167" fontId="34" fillId="30" borderId="13" xfId="0" applyNumberFormat="1" applyFont="1" applyFill="1" applyBorder="1" applyAlignment="1" quotePrefix="1">
      <alignment horizontal="right"/>
    </xf>
    <xf numFmtId="3" fontId="31" fillId="8" borderId="54" xfId="0" applyNumberFormat="1" applyFont="1" applyFill="1" applyBorder="1" applyAlignment="1" quotePrefix="1">
      <alignment horizontal="right"/>
    </xf>
    <xf numFmtId="167" fontId="34" fillId="8" borderId="21" xfId="0" applyNumberFormat="1" applyFont="1" applyFill="1" applyBorder="1" applyAlignment="1" quotePrefix="1">
      <alignment horizontal="right"/>
    </xf>
    <xf numFmtId="3" fontId="27" fillId="30" borderId="16" xfId="0" applyNumberFormat="1" applyFont="1" applyFill="1" applyBorder="1" applyAlignment="1" quotePrefix="1">
      <alignment horizontal="right"/>
    </xf>
    <xf numFmtId="167" fontId="34" fillId="30" borderId="0" xfId="0" applyNumberFormat="1" applyFont="1" applyFill="1" applyBorder="1" applyAlignment="1" quotePrefix="1">
      <alignment horizontal="right"/>
    </xf>
    <xf numFmtId="3" fontId="4" fillId="0" borderId="46" xfId="47" applyNumberFormat="1" applyFont="1" applyFill="1" applyBorder="1" applyAlignment="1" quotePrefix="1">
      <alignment horizontal="right" vertical="center"/>
      <protection/>
    </xf>
    <xf numFmtId="3" fontId="4" fillId="0" borderId="13" xfId="47" applyNumberFormat="1" applyFont="1" applyFill="1" applyBorder="1" applyAlignment="1" quotePrefix="1">
      <alignment horizontal="right" vertical="center"/>
      <protection/>
    </xf>
    <xf numFmtId="3" fontId="30" fillId="8" borderId="38" xfId="0" applyNumberFormat="1" applyFont="1" applyFill="1" applyBorder="1" applyAlignment="1" quotePrefix="1">
      <alignment horizontal="right" vertical="center"/>
    </xf>
    <xf numFmtId="164" fontId="34" fillId="8" borderId="13" xfId="0" applyNumberFormat="1" applyFont="1" applyFill="1" applyBorder="1" applyAlignment="1">
      <alignment horizontal="right" vertical="center"/>
    </xf>
    <xf numFmtId="164" fontId="34" fillId="27" borderId="13" xfId="0" applyNumberFormat="1" applyFont="1" applyFill="1" applyBorder="1" applyAlignment="1">
      <alignment horizontal="right" vertical="center"/>
    </xf>
    <xf numFmtId="3" fontId="27" fillId="30" borderId="47" xfId="0" applyNumberFormat="1" applyFont="1" applyFill="1" applyBorder="1" applyAlignment="1" quotePrefix="1">
      <alignment horizontal="right" vertical="center"/>
    </xf>
    <xf numFmtId="167" fontId="34" fillId="30" borderId="21" xfId="0" applyNumberFormat="1" applyFont="1" applyFill="1" applyBorder="1" applyAlignment="1" quotePrefix="1">
      <alignment horizontal="right" vertical="center"/>
    </xf>
    <xf numFmtId="3" fontId="31" fillId="8" borderId="54" xfId="0" applyNumberFormat="1" applyFont="1" applyFill="1" applyBorder="1" applyAlignment="1" quotePrefix="1">
      <alignment horizontal="right" vertical="center"/>
    </xf>
    <xf numFmtId="164" fontId="0" fillId="0" borderId="0" xfId="0" applyNumberFormat="1" applyAlignment="1">
      <alignment horizontal="right" vertical="center"/>
    </xf>
    <xf numFmtId="49" fontId="42" fillId="30" borderId="15" xfId="0" applyNumberFormat="1" applyFont="1" applyFill="1" applyBorder="1" applyAlignment="1">
      <alignment horizontal="center" vertical="center"/>
    </xf>
    <xf numFmtId="3" fontId="27" fillId="0" borderId="22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3" fontId="0" fillId="0" borderId="13" xfId="0" applyNumberFormat="1" applyFont="1" applyFill="1" applyBorder="1" applyAlignment="1" quotePrefix="1">
      <alignment horizontal="right" vertical="center"/>
    </xf>
    <xf numFmtId="3" fontId="27" fillId="0" borderId="13" xfId="0" applyNumberFormat="1" applyFont="1" applyFill="1" applyBorder="1" applyAlignment="1" quotePrefix="1">
      <alignment horizontal="right" vertical="center"/>
    </xf>
    <xf numFmtId="3" fontId="0" fillId="0" borderId="14" xfId="0" applyNumberFormat="1" applyFont="1" applyFill="1" applyBorder="1" applyAlignment="1" quotePrefix="1">
      <alignment horizontal="right" vertical="center"/>
    </xf>
    <xf numFmtId="3" fontId="0" fillId="0" borderId="21" xfId="0" applyNumberFormat="1" applyFont="1" applyFill="1" applyBorder="1" applyAlignment="1" quotePrefix="1">
      <alignment horizontal="right" vertical="center"/>
    </xf>
    <xf numFmtId="3" fontId="27" fillId="0" borderId="21" xfId="0" applyNumberFormat="1" applyFont="1" applyFill="1" applyBorder="1" applyAlignment="1" quotePrefix="1">
      <alignment horizontal="right" vertical="center"/>
    </xf>
    <xf numFmtId="3" fontId="0" fillId="0" borderId="21" xfId="0" applyNumberFormat="1" applyFont="1" applyFill="1" applyBorder="1" applyAlignment="1" quotePrefix="1">
      <alignment horizontal="right" vertical="center"/>
    </xf>
    <xf numFmtId="3" fontId="0" fillId="0" borderId="38" xfId="0" applyNumberFormat="1" applyFont="1" applyFill="1" applyBorder="1" applyAlignment="1" quotePrefix="1">
      <alignment horizontal="right" vertical="center"/>
    </xf>
    <xf numFmtId="3" fontId="27" fillId="0" borderId="33" xfId="0" applyNumberFormat="1" applyFont="1" applyFill="1" applyBorder="1" applyAlignment="1" quotePrefix="1">
      <alignment horizontal="right" vertical="center"/>
    </xf>
    <xf numFmtId="173" fontId="0" fillId="0" borderId="0" xfId="0" applyNumberFormat="1" applyAlignment="1">
      <alignment horizontal="right" vertical="center"/>
    </xf>
    <xf numFmtId="173" fontId="0" fillId="0" borderId="37" xfId="0" applyNumberFormat="1" applyBorder="1" applyAlignment="1">
      <alignment horizontal="right" vertical="center"/>
    </xf>
    <xf numFmtId="173" fontId="0" fillId="0" borderId="38" xfId="0" applyNumberFormat="1" applyBorder="1" applyAlignment="1">
      <alignment horizontal="right" vertical="center"/>
    </xf>
    <xf numFmtId="173" fontId="0" fillId="0" borderId="14" xfId="0" applyNumberFormat="1" applyBorder="1" applyAlignment="1">
      <alignment vertical="center"/>
    </xf>
    <xf numFmtId="173" fontId="0" fillId="0" borderId="13" xfId="0" applyNumberFormat="1" applyBorder="1" applyAlignment="1">
      <alignment horizontal="right" vertical="center"/>
    </xf>
    <xf numFmtId="173" fontId="0" fillId="0" borderId="55" xfId="0" applyNumberFormat="1" applyBorder="1" applyAlignment="1">
      <alignment vertical="center"/>
    </xf>
    <xf numFmtId="173" fontId="0" fillId="0" borderId="53" xfId="0" applyNumberFormat="1" applyBorder="1" applyAlignment="1">
      <alignment horizontal="right" vertical="center"/>
    </xf>
    <xf numFmtId="1" fontId="25" fillId="25" borderId="22" xfId="0" applyNumberFormat="1" applyFont="1" applyFill="1" applyBorder="1" applyAlignment="1" quotePrefix="1">
      <alignment horizontal="center" vertical="center"/>
    </xf>
    <xf numFmtId="3" fontId="27" fillId="25" borderId="50" xfId="0" applyNumberFormat="1" applyFont="1" applyFill="1" applyBorder="1" applyAlignment="1" quotePrefix="1">
      <alignment horizontal="right"/>
    </xf>
    <xf numFmtId="167" fontId="34" fillId="25" borderId="15" xfId="0" applyNumberFormat="1" applyFont="1" applyFill="1" applyBorder="1" applyAlignment="1" quotePrefix="1">
      <alignment horizontal="right"/>
    </xf>
    <xf numFmtId="3" fontId="25" fillId="25" borderId="18" xfId="48" applyNumberFormat="1" applyFont="1" applyFill="1" applyBorder="1" applyAlignment="1" quotePrefix="1">
      <alignment horizontal="center" wrapText="1"/>
      <protection/>
    </xf>
    <xf numFmtId="3" fontId="25" fillId="25" borderId="17" xfId="48" applyNumberFormat="1" applyFont="1" applyFill="1" applyBorder="1" applyAlignment="1" quotePrefix="1">
      <alignment horizontal="center" wrapText="1"/>
      <protection/>
    </xf>
    <xf numFmtId="3" fontId="36" fillId="31" borderId="22" xfId="0" applyNumberFormat="1" applyFont="1" applyFill="1" applyBorder="1" applyAlignment="1" quotePrefix="1">
      <alignment horizontal="right"/>
    </xf>
    <xf numFmtId="3" fontId="36" fillId="31" borderId="21" xfId="0" applyNumberFormat="1" applyFont="1" applyFill="1" applyBorder="1" applyAlignment="1" quotePrefix="1">
      <alignment horizontal="right"/>
    </xf>
    <xf numFmtId="3" fontId="36" fillId="8" borderId="56" xfId="0" applyNumberFormat="1" applyFont="1" applyFill="1" applyBorder="1" applyAlignment="1" quotePrefix="1">
      <alignment horizontal="right"/>
    </xf>
    <xf numFmtId="3" fontId="31" fillId="8" borderId="35" xfId="0" applyNumberFormat="1" applyFont="1" applyFill="1" applyBorder="1" applyAlignment="1" quotePrefix="1">
      <alignment horizontal="right"/>
    </xf>
    <xf numFmtId="3" fontId="36" fillId="31" borderId="0" xfId="0" applyNumberFormat="1" applyFont="1" applyFill="1" applyBorder="1" applyAlignment="1" quotePrefix="1">
      <alignment horizontal="right"/>
    </xf>
    <xf numFmtId="3" fontId="27" fillId="30" borderId="46" xfId="0" applyNumberFormat="1" applyFont="1" applyFill="1" applyBorder="1" applyAlignment="1" quotePrefix="1">
      <alignment horizontal="right"/>
    </xf>
    <xf numFmtId="3" fontId="36" fillId="31" borderId="13" xfId="0" applyNumberFormat="1" applyFont="1" applyFill="1" applyBorder="1" applyAlignment="1" quotePrefix="1">
      <alignment horizontal="right"/>
    </xf>
    <xf numFmtId="3" fontId="31" fillId="8" borderId="38" xfId="0" applyNumberFormat="1" applyFont="1" applyFill="1" applyBorder="1" applyAlignment="1" quotePrefix="1">
      <alignment horizontal="right"/>
    </xf>
    <xf numFmtId="3" fontId="36" fillId="15" borderId="15" xfId="0" applyNumberFormat="1" applyFont="1" applyFill="1" applyBorder="1" applyAlignment="1" quotePrefix="1">
      <alignment horizontal="right"/>
    </xf>
    <xf numFmtId="3" fontId="31" fillId="8" borderId="33" xfId="0" applyNumberFormat="1" applyFont="1" applyFill="1" applyBorder="1" applyAlignment="1" quotePrefix="1">
      <alignment horizontal="right"/>
    </xf>
    <xf numFmtId="167" fontId="34" fillId="8" borderId="15" xfId="0" applyNumberFormat="1" applyFont="1" applyFill="1" applyBorder="1" applyAlignment="1" quotePrefix="1">
      <alignment horizontal="right"/>
    </xf>
    <xf numFmtId="3" fontId="36" fillId="8" borderId="18" xfId="0" applyNumberFormat="1" applyFont="1" applyFill="1" applyBorder="1" applyAlignment="1" quotePrefix="1">
      <alignment horizontal="right"/>
    </xf>
    <xf numFmtId="3" fontId="30" fillId="8" borderId="54" xfId="0" applyNumberFormat="1" applyFont="1" applyFill="1" applyBorder="1" applyAlignment="1" quotePrefix="1">
      <alignment horizontal="right"/>
    </xf>
    <xf numFmtId="164" fontId="34" fillId="8" borderId="21" xfId="0" applyNumberFormat="1" applyFont="1" applyFill="1" applyBorder="1" applyAlignment="1">
      <alignment horizontal="right"/>
    </xf>
    <xf numFmtId="1" fontId="36" fillId="8" borderId="56" xfId="0" applyNumberFormat="1" applyFont="1" applyFill="1" applyBorder="1" applyAlignment="1">
      <alignment horizontal="right"/>
    </xf>
    <xf numFmtId="3" fontId="26" fillId="0" borderId="0" xfId="48" applyNumberFormat="1" applyFont="1" applyFill="1" applyBorder="1" applyAlignment="1">
      <alignment horizontal="center" vertical="center"/>
      <protection/>
    </xf>
    <xf numFmtId="3" fontId="26" fillId="0" borderId="22" xfId="48" applyNumberFormat="1" applyFont="1" applyFill="1" applyBorder="1" applyAlignment="1">
      <alignment horizontal="center" vertical="center"/>
      <protection/>
    </xf>
    <xf numFmtId="3" fontId="42" fillId="11" borderId="57" xfId="48" applyNumberFormat="1" applyFont="1" applyFill="1" applyBorder="1" applyAlignment="1">
      <alignment horizontal="center" vertical="center"/>
      <protection/>
    </xf>
    <xf numFmtId="3" fontId="25" fillId="11" borderId="12" xfId="48" applyNumberFormat="1" applyFont="1" applyFill="1" applyBorder="1" applyAlignment="1">
      <alignment horizontal="center" vertical="center"/>
      <protection/>
    </xf>
    <xf numFmtId="3" fontId="42" fillId="11" borderId="58" xfId="48" applyNumberFormat="1" applyFont="1" applyFill="1" applyBorder="1" applyAlignment="1">
      <alignment horizontal="center" vertical="center"/>
      <protection/>
    </xf>
    <xf numFmtId="3" fontId="42" fillId="11" borderId="59" xfId="48" applyNumberFormat="1" applyFont="1" applyFill="1" applyBorder="1" applyAlignment="1">
      <alignment horizontal="center" vertical="center"/>
      <protection/>
    </xf>
    <xf numFmtId="1" fontId="40" fillId="15" borderId="33" xfId="0" applyNumberFormat="1" applyFont="1" applyFill="1" applyBorder="1" applyAlignment="1" quotePrefix="1">
      <alignment horizontal="center" vertical="center"/>
    </xf>
    <xf numFmtId="1" fontId="40" fillId="15" borderId="15" xfId="0" applyNumberFormat="1" applyFont="1" applyFill="1" applyBorder="1" applyAlignment="1" quotePrefix="1">
      <alignment horizontal="center" vertical="center"/>
    </xf>
    <xf numFmtId="1" fontId="40" fillId="8" borderId="33" xfId="0" applyNumberFormat="1" applyFont="1" applyFill="1" applyBorder="1" applyAlignment="1" quotePrefix="1">
      <alignment horizontal="center" vertical="center"/>
    </xf>
    <xf numFmtId="1" fontId="40" fillId="8" borderId="15" xfId="0" applyNumberFormat="1" applyFont="1" applyFill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3" fontId="42" fillId="11" borderId="42" xfId="48" applyNumberFormat="1" applyFont="1" applyFill="1" applyBorder="1" applyAlignment="1">
      <alignment horizontal="center" vertical="center"/>
      <protection/>
    </xf>
    <xf numFmtId="3" fontId="25" fillId="11" borderId="32" xfId="48" applyNumberFormat="1" applyFont="1" applyFill="1" applyBorder="1" applyAlignment="1">
      <alignment horizontal="center" vertical="center"/>
      <protection/>
    </xf>
    <xf numFmtId="3" fontId="42" fillId="11" borderId="60" xfId="48" applyNumberFormat="1" applyFont="1" applyFill="1" applyBorder="1" applyAlignment="1">
      <alignment horizontal="center" vertical="center"/>
      <protection/>
    </xf>
    <xf numFmtId="3" fontId="42" fillId="11" borderId="61" xfId="48" applyNumberFormat="1" applyFont="1" applyFill="1" applyBorder="1" applyAlignment="1">
      <alignment horizontal="center" vertical="center"/>
      <protection/>
    </xf>
    <xf numFmtId="1" fontId="40" fillId="15" borderId="43" xfId="0" applyNumberFormat="1" applyFont="1" applyFill="1" applyBorder="1" applyAlignment="1" quotePrefix="1">
      <alignment horizontal="center" vertical="center"/>
    </xf>
    <xf numFmtId="1" fontId="40" fillId="15" borderId="22" xfId="0" applyNumberFormat="1" applyFont="1" applyFill="1" applyBorder="1" applyAlignment="1" quotePrefix="1">
      <alignment horizontal="center" vertical="center"/>
    </xf>
    <xf numFmtId="3" fontId="25" fillId="0" borderId="0" xfId="48" applyNumberFormat="1" applyFont="1" applyFill="1" applyBorder="1" applyAlignment="1">
      <alignment horizontal="center" vertical="center"/>
      <protection/>
    </xf>
    <xf numFmtId="3" fontId="25" fillId="0" borderId="22" xfId="48" applyNumberFormat="1" applyFont="1" applyFill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2"/>
  <sheetViews>
    <sheetView tabSelected="1" zoomScale="80" zoomScaleNormal="80" zoomScalePageLayoutView="0" workbookViewId="0" topLeftCell="A5">
      <selection activeCell="E51" sqref="E51"/>
    </sheetView>
  </sheetViews>
  <sheetFormatPr defaultColWidth="9.140625" defaultRowHeight="12.75"/>
  <cols>
    <col min="2" max="2" width="21.421875" style="0" customWidth="1"/>
    <col min="3" max="3" width="12.00390625" style="0" bestFit="1" customWidth="1"/>
    <col min="4" max="4" width="14.140625" style="0" customWidth="1"/>
    <col min="5" max="5" width="9.8515625" style="0" customWidth="1"/>
    <col min="6" max="6" width="11.421875" style="0" customWidth="1"/>
    <col min="7" max="7" width="11.00390625" style="0" customWidth="1"/>
    <col min="8" max="8" width="10.7109375" style="0" customWidth="1"/>
    <col min="10" max="10" width="10.421875" style="0" customWidth="1"/>
    <col min="11" max="11" width="12.57421875" style="0" customWidth="1"/>
    <col min="14" max="14" width="9.8515625" style="0" customWidth="1"/>
    <col min="16" max="16" width="10.140625" style="0" customWidth="1"/>
    <col min="17" max="17" width="10.421875" style="0" customWidth="1"/>
    <col min="19" max="19" width="10.57421875" style="0" customWidth="1"/>
    <col min="20" max="20" width="11.28125" style="0" customWidth="1"/>
    <col min="22" max="22" width="10.28125" style="0" customWidth="1"/>
    <col min="25" max="25" width="10.00390625" style="0" customWidth="1"/>
    <col min="27" max="27" width="11.140625" style="0" customWidth="1"/>
    <col min="28" max="28" width="11.8515625" style="0" customWidth="1"/>
    <col min="29" max="29" width="10.00390625" style="0" customWidth="1"/>
    <col min="31" max="31" width="12.00390625" style="0" customWidth="1"/>
    <col min="32" max="32" width="11.8515625" style="0" customWidth="1"/>
    <col min="33" max="33" width="10.7109375" style="0" customWidth="1"/>
    <col min="34" max="34" width="13.00390625" style="0" customWidth="1"/>
    <col min="35" max="35" width="11.8515625" style="0" customWidth="1"/>
    <col min="36" max="36" width="10.57421875" style="0" customWidth="1"/>
    <col min="37" max="37" width="12.421875" style="0" customWidth="1"/>
    <col min="40" max="40" width="10.8515625" style="0" customWidth="1"/>
    <col min="42" max="42" width="11.00390625" style="0" customWidth="1"/>
    <col min="45" max="45" width="10.140625" style="0" customWidth="1"/>
    <col min="47" max="47" width="9.8515625" style="0" customWidth="1"/>
    <col min="49" max="49" width="10.7109375" style="0" customWidth="1"/>
    <col min="51" max="51" width="10.00390625" style="0" customWidth="1"/>
    <col min="52" max="52" width="10.28125" style="0" bestFit="1" customWidth="1"/>
    <col min="53" max="53" width="11.140625" style="0" customWidth="1"/>
    <col min="54" max="54" width="11.28125" style="0" customWidth="1"/>
    <col min="55" max="55" width="11.8515625" style="0" customWidth="1"/>
    <col min="57" max="57" width="10.28125" style="0" customWidth="1"/>
    <col min="60" max="60" width="13.7109375" style="0" customWidth="1"/>
    <col min="62" max="62" width="21.57421875" style="0" customWidth="1"/>
  </cols>
  <sheetData>
    <row r="1" spans="1:60" ht="20.25">
      <c r="A1" s="1" t="s">
        <v>104</v>
      </c>
      <c r="B1" s="2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ht="21" thickBot="1">
      <c r="A2" s="4" t="s">
        <v>105</v>
      </c>
      <c r="B2" s="5"/>
      <c r="C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2" ht="42" customHeight="1" thickBot="1" thickTop="1">
      <c r="A3" s="256" t="s">
        <v>127</v>
      </c>
      <c r="B3" s="257"/>
      <c r="C3" s="74" t="s">
        <v>0</v>
      </c>
      <c r="D3" s="94" t="s">
        <v>115</v>
      </c>
      <c r="E3" s="7" t="s">
        <v>2</v>
      </c>
      <c r="F3" s="8" t="s">
        <v>4</v>
      </c>
      <c r="G3" s="8" t="s">
        <v>6</v>
      </c>
      <c r="H3" s="8" t="s">
        <v>8</v>
      </c>
      <c r="I3" s="8" t="s">
        <v>10</v>
      </c>
      <c r="J3" s="9" t="s">
        <v>12</v>
      </c>
      <c r="K3" s="9" t="s">
        <v>14</v>
      </c>
      <c r="L3" s="8" t="s">
        <v>16</v>
      </c>
      <c r="M3" s="8" t="s">
        <v>18</v>
      </c>
      <c r="N3" s="8" t="s">
        <v>20</v>
      </c>
      <c r="O3" s="8" t="s">
        <v>23</v>
      </c>
      <c r="P3" s="8" t="s">
        <v>25</v>
      </c>
      <c r="Q3" s="8" t="s">
        <v>27</v>
      </c>
      <c r="R3" s="50" t="s">
        <v>112</v>
      </c>
      <c r="S3" s="8" t="s">
        <v>100</v>
      </c>
      <c r="T3" s="8" t="s">
        <v>30</v>
      </c>
      <c r="U3" s="8" t="s">
        <v>32</v>
      </c>
      <c r="V3" s="8" t="s">
        <v>33</v>
      </c>
      <c r="W3" s="8" t="s">
        <v>35</v>
      </c>
      <c r="X3" s="8" t="s">
        <v>37</v>
      </c>
      <c r="Y3" s="8" t="s">
        <v>39</v>
      </c>
      <c r="Z3" s="8" t="s">
        <v>41</v>
      </c>
      <c r="AA3" s="8" t="s">
        <v>43</v>
      </c>
      <c r="AB3" s="8" t="s">
        <v>45</v>
      </c>
      <c r="AC3" s="8" t="s">
        <v>47</v>
      </c>
      <c r="AD3" s="8" t="s">
        <v>49</v>
      </c>
      <c r="AE3" s="8" t="s">
        <v>51</v>
      </c>
      <c r="AF3" s="8" t="s">
        <v>53</v>
      </c>
      <c r="AG3" s="8" t="s">
        <v>55</v>
      </c>
      <c r="AH3" s="8" t="s">
        <v>22</v>
      </c>
      <c r="AI3" s="8" t="s">
        <v>57</v>
      </c>
      <c r="AJ3" s="8" t="s">
        <v>59</v>
      </c>
      <c r="AK3" s="8" t="s">
        <v>61</v>
      </c>
      <c r="AL3" s="8" t="s">
        <v>63</v>
      </c>
      <c r="AM3" s="8" t="s">
        <v>65</v>
      </c>
      <c r="AN3" s="8" t="s">
        <v>67</v>
      </c>
      <c r="AO3" s="8" t="s">
        <v>69</v>
      </c>
      <c r="AP3" s="8" t="s">
        <v>71</v>
      </c>
      <c r="AQ3" s="8" t="s">
        <v>73</v>
      </c>
      <c r="AR3" s="8" t="s">
        <v>102</v>
      </c>
      <c r="AS3" s="8" t="s">
        <v>75</v>
      </c>
      <c r="AT3" s="8" t="s">
        <v>77</v>
      </c>
      <c r="AU3" s="50" t="s">
        <v>113</v>
      </c>
      <c r="AV3" s="8" t="s">
        <v>79</v>
      </c>
      <c r="AW3" s="8" t="s">
        <v>81</v>
      </c>
      <c r="AX3" s="8" t="s">
        <v>83</v>
      </c>
      <c r="AY3" s="129" t="s">
        <v>117</v>
      </c>
      <c r="AZ3" s="129" t="s">
        <v>118</v>
      </c>
      <c r="BA3" s="129" t="s">
        <v>119</v>
      </c>
      <c r="BB3" s="8" t="s">
        <v>85</v>
      </c>
      <c r="BC3" s="8" t="s">
        <v>87</v>
      </c>
      <c r="BD3" s="8" t="s">
        <v>89</v>
      </c>
      <c r="BE3" s="8" t="s">
        <v>91</v>
      </c>
      <c r="BF3" s="8" t="s">
        <v>93</v>
      </c>
      <c r="BG3" s="9" t="s">
        <v>95</v>
      </c>
      <c r="BH3" s="73" t="s">
        <v>97</v>
      </c>
      <c r="BI3" s="265" t="s">
        <v>127</v>
      </c>
      <c r="BJ3" s="266"/>
    </row>
    <row r="4" spans="1:62" ht="42" customHeight="1" thickBot="1">
      <c r="A4" s="258" t="s">
        <v>99</v>
      </c>
      <c r="B4" s="259"/>
      <c r="C4" s="96" t="s">
        <v>1</v>
      </c>
      <c r="D4" s="95" t="s">
        <v>116</v>
      </c>
      <c r="E4" s="131" t="s">
        <v>3</v>
      </c>
      <c r="F4" s="28" t="s">
        <v>5</v>
      </c>
      <c r="G4" s="28" t="s">
        <v>7</v>
      </c>
      <c r="H4" s="28" t="s">
        <v>9</v>
      </c>
      <c r="I4" s="28" t="s">
        <v>11</v>
      </c>
      <c r="J4" s="29" t="s">
        <v>13</v>
      </c>
      <c r="K4" s="29" t="s">
        <v>15</v>
      </c>
      <c r="L4" s="28" t="s">
        <v>17</v>
      </c>
      <c r="M4" s="28" t="s">
        <v>19</v>
      </c>
      <c r="N4" s="28" t="s">
        <v>21</v>
      </c>
      <c r="O4" s="28" t="s">
        <v>24</v>
      </c>
      <c r="P4" s="28" t="s">
        <v>26</v>
      </c>
      <c r="Q4" s="28" t="s">
        <v>28</v>
      </c>
      <c r="R4" s="28" t="s">
        <v>101</v>
      </c>
      <c r="S4" s="28" t="s">
        <v>29</v>
      </c>
      <c r="T4" s="28" t="s">
        <v>31</v>
      </c>
      <c r="U4" s="28" t="s">
        <v>32</v>
      </c>
      <c r="V4" s="28" t="s">
        <v>34</v>
      </c>
      <c r="W4" s="28" t="s">
        <v>36</v>
      </c>
      <c r="X4" s="28" t="s">
        <v>38</v>
      </c>
      <c r="Y4" s="28" t="s">
        <v>40</v>
      </c>
      <c r="Z4" s="28" t="s">
        <v>42</v>
      </c>
      <c r="AA4" s="28" t="s">
        <v>44</v>
      </c>
      <c r="AB4" s="28" t="s">
        <v>46</v>
      </c>
      <c r="AC4" s="28" t="s">
        <v>48</v>
      </c>
      <c r="AD4" s="28" t="s">
        <v>50</v>
      </c>
      <c r="AE4" s="28" t="s">
        <v>52</v>
      </c>
      <c r="AF4" s="28" t="s">
        <v>54</v>
      </c>
      <c r="AG4" s="28" t="s">
        <v>56</v>
      </c>
      <c r="AH4" s="28" t="s">
        <v>133</v>
      </c>
      <c r="AI4" s="28" t="s">
        <v>58</v>
      </c>
      <c r="AJ4" s="28" t="s">
        <v>60</v>
      </c>
      <c r="AK4" s="28" t="s">
        <v>62</v>
      </c>
      <c r="AL4" s="28" t="s">
        <v>64</v>
      </c>
      <c r="AM4" s="28" t="s">
        <v>66</v>
      </c>
      <c r="AN4" s="28" t="s">
        <v>68</v>
      </c>
      <c r="AO4" s="28" t="s">
        <v>70</v>
      </c>
      <c r="AP4" s="28" t="s">
        <v>72</v>
      </c>
      <c r="AQ4" s="28" t="s">
        <v>74</v>
      </c>
      <c r="AR4" s="28" t="s">
        <v>103</v>
      </c>
      <c r="AS4" s="28" t="s">
        <v>76</v>
      </c>
      <c r="AT4" s="28" t="s">
        <v>78</v>
      </c>
      <c r="AU4" s="132" t="s">
        <v>114</v>
      </c>
      <c r="AV4" s="28" t="s">
        <v>80</v>
      </c>
      <c r="AW4" s="28" t="s">
        <v>82</v>
      </c>
      <c r="AX4" s="28" t="s">
        <v>84</v>
      </c>
      <c r="AY4" s="133" t="s">
        <v>120</v>
      </c>
      <c r="AZ4" s="133" t="s">
        <v>121</v>
      </c>
      <c r="BA4" s="133" t="s">
        <v>122</v>
      </c>
      <c r="BB4" s="28" t="s">
        <v>86</v>
      </c>
      <c r="BC4" s="28" t="s">
        <v>88</v>
      </c>
      <c r="BD4" s="28" t="s">
        <v>90</v>
      </c>
      <c r="BE4" s="28" t="s">
        <v>92</v>
      </c>
      <c r="BF4" s="28" t="s">
        <v>94</v>
      </c>
      <c r="BG4" s="29" t="s">
        <v>96</v>
      </c>
      <c r="BH4" s="96" t="s">
        <v>98</v>
      </c>
      <c r="BI4" s="267" t="s">
        <v>99</v>
      </c>
      <c r="BJ4" s="268"/>
    </row>
    <row r="5" spans="1:62" ht="13.5" customHeight="1" thickTop="1">
      <c r="A5" s="260">
        <v>2014</v>
      </c>
      <c r="B5" s="20">
        <v>1</v>
      </c>
      <c r="C5" s="60">
        <v>52929</v>
      </c>
      <c r="D5" s="134">
        <v>262705</v>
      </c>
      <c r="E5" s="143">
        <v>3570</v>
      </c>
      <c r="F5" s="144">
        <v>902</v>
      </c>
      <c r="G5" s="144">
        <v>1782</v>
      </c>
      <c r="H5" s="144">
        <v>385</v>
      </c>
      <c r="I5" s="144">
        <v>2027</v>
      </c>
      <c r="J5" s="142">
        <v>9895</v>
      </c>
      <c r="K5" s="144">
        <v>1149</v>
      </c>
      <c r="L5" s="144">
        <v>1705</v>
      </c>
      <c r="M5" s="144">
        <v>79</v>
      </c>
      <c r="N5" s="142">
        <v>15066</v>
      </c>
      <c r="O5" s="144">
        <v>127</v>
      </c>
      <c r="P5" s="144">
        <v>584</v>
      </c>
      <c r="Q5" s="144">
        <v>293</v>
      </c>
      <c r="R5" s="144">
        <v>122</v>
      </c>
      <c r="S5" s="144">
        <v>51</v>
      </c>
      <c r="T5" s="144">
        <v>3013</v>
      </c>
      <c r="U5" s="144">
        <v>133</v>
      </c>
      <c r="V5" s="142">
        <v>25624</v>
      </c>
      <c r="W5" s="144">
        <v>4420</v>
      </c>
      <c r="X5" s="144">
        <v>2214</v>
      </c>
      <c r="Y5" s="142">
        <v>7007</v>
      </c>
      <c r="Z5" s="144">
        <v>1021</v>
      </c>
      <c r="AA5" s="144">
        <v>4703</v>
      </c>
      <c r="AB5" s="144">
        <v>1823</v>
      </c>
      <c r="AC5" s="142">
        <v>62742</v>
      </c>
      <c r="AD5" s="144">
        <v>2248</v>
      </c>
      <c r="AE5" s="142">
        <v>11343</v>
      </c>
      <c r="AF5" s="144">
        <v>473</v>
      </c>
      <c r="AG5" s="142">
        <v>16498</v>
      </c>
      <c r="AH5" s="144">
        <v>1801</v>
      </c>
      <c r="AI5" s="142">
        <v>5362</v>
      </c>
      <c r="AJ5" s="144">
        <v>2232</v>
      </c>
      <c r="AK5" s="144">
        <v>2950</v>
      </c>
      <c r="AL5" s="144">
        <v>2458</v>
      </c>
      <c r="AM5" s="144">
        <v>7988</v>
      </c>
      <c r="AN5" s="144">
        <v>5366</v>
      </c>
      <c r="AO5" s="144">
        <v>1366</v>
      </c>
      <c r="AP5" s="142">
        <v>9685</v>
      </c>
      <c r="AQ5" s="144">
        <v>3420</v>
      </c>
      <c r="AR5" s="144">
        <v>1079</v>
      </c>
      <c r="AS5" s="144">
        <v>3062</v>
      </c>
      <c r="AT5" s="144">
        <v>4773</v>
      </c>
      <c r="AU5" s="144">
        <v>817</v>
      </c>
      <c r="AV5" s="144">
        <v>3763</v>
      </c>
      <c r="AW5" s="144">
        <v>5233</v>
      </c>
      <c r="AX5" s="142">
        <v>6226</v>
      </c>
      <c r="AY5" s="10"/>
      <c r="AZ5" s="10"/>
      <c r="BA5" s="10"/>
      <c r="BB5" s="10">
        <v>7489</v>
      </c>
      <c r="BC5" s="10">
        <v>432</v>
      </c>
      <c r="BD5" s="10">
        <v>1358</v>
      </c>
      <c r="BE5" s="10">
        <v>4301</v>
      </c>
      <c r="BF5" s="10">
        <v>404</v>
      </c>
      <c r="BG5" s="10">
        <v>141</v>
      </c>
      <c r="BH5" s="158">
        <v>315634</v>
      </c>
      <c r="BI5" s="269">
        <v>2014</v>
      </c>
      <c r="BJ5" s="66">
        <v>1</v>
      </c>
    </row>
    <row r="6" spans="1:62" ht="12.75" customHeight="1">
      <c r="A6" s="261"/>
      <c r="B6" s="14">
        <v>2</v>
      </c>
      <c r="C6" s="60">
        <v>53668</v>
      </c>
      <c r="D6" s="135">
        <v>237286</v>
      </c>
      <c r="E6" s="146">
        <v>3426</v>
      </c>
      <c r="F6" s="147">
        <v>931</v>
      </c>
      <c r="G6" s="147">
        <v>3706</v>
      </c>
      <c r="H6" s="147">
        <v>200</v>
      </c>
      <c r="I6" s="147">
        <v>2543</v>
      </c>
      <c r="J6" s="155">
        <v>12984</v>
      </c>
      <c r="K6" s="147">
        <v>1286</v>
      </c>
      <c r="L6" s="147">
        <v>2083</v>
      </c>
      <c r="M6" s="147">
        <v>103</v>
      </c>
      <c r="N6" s="155">
        <v>14913</v>
      </c>
      <c r="O6" s="147">
        <v>159</v>
      </c>
      <c r="P6" s="147">
        <v>484</v>
      </c>
      <c r="Q6" s="147">
        <v>220</v>
      </c>
      <c r="R6" s="147">
        <v>116</v>
      </c>
      <c r="S6" s="147">
        <v>23</v>
      </c>
      <c r="T6" s="147">
        <v>3513</v>
      </c>
      <c r="U6" s="147">
        <v>162</v>
      </c>
      <c r="V6" s="155">
        <v>30577</v>
      </c>
      <c r="W6" s="147">
        <v>5602</v>
      </c>
      <c r="X6" s="147">
        <v>2430</v>
      </c>
      <c r="Y6" s="155">
        <v>8280</v>
      </c>
      <c r="Z6" s="147">
        <v>1024</v>
      </c>
      <c r="AA6" s="147">
        <v>6116</v>
      </c>
      <c r="AB6" s="147">
        <v>2196</v>
      </c>
      <c r="AC6" s="155">
        <v>24160</v>
      </c>
      <c r="AD6" s="147">
        <v>1657</v>
      </c>
      <c r="AE6" s="155">
        <v>13452</v>
      </c>
      <c r="AF6" s="147">
        <v>800</v>
      </c>
      <c r="AG6" s="155">
        <v>21745</v>
      </c>
      <c r="AH6" s="147">
        <v>1360</v>
      </c>
      <c r="AI6" s="155">
        <v>5467</v>
      </c>
      <c r="AJ6" s="147">
        <v>3275</v>
      </c>
      <c r="AK6" s="147">
        <v>2985</v>
      </c>
      <c r="AL6" s="147">
        <v>2502</v>
      </c>
      <c r="AM6" s="147">
        <v>3427</v>
      </c>
      <c r="AN6" s="147">
        <v>4397</v>
      </c>
      <c r="AO6" s="147">
        <v>1364</v>
      </c>
      <c r="AP6" s="155">
        <v>10393</v>
      </c>
      <c r="AQ6" s="147">
        <v>2052</v>
      </c>
      <c r="AR6" s="147">
        <v>906</v>
      </c>
      <c r="AS6" s="147">
        <v>2420</v>
      </c>
      <c r="AT6" s="147">
        <v>5703</v>
      </c>
      <c r="AU6" s="147">
        <v>888</v>
      </c>
      <c r="AV6" s="147">
        <v>3641</v>
      </c>
      <c r="AW6" s="147">
        <v>5854</v>
      </c>
      <c r="AX6" s="155">
        <v>5587</v>
      </c>
      <c r="AY6" s="10"/>
      <c r="AZ6" s="10"/>
      <c r="BA6" s="10"/>
      <c r="BB6" s="10">
        <v>6419</v>
      </c>
      <c r="BC6" s="10">
        <v>324</v>
      </c>
      <c r="BD6" s="10">
        <v>1230</v>
      </c>
      <c r="BE6" s="10">
        <v>1875</v>
      </c>
      <c r="BF6" s="10">
        <v>164</v>
      </c>
      <c r="BG6" s="10">
        <v>162</v>
      </c>
      <c r="BH6" s="158">
        <v>290954</v>
      </c>
      <c r="BI6" s="270"/>
      <c r="BJ6" s="67">
        <v>2</v>
      </c>
    </row>
    <row r="7" spans="1:63" ht="13.5" customHeight="1" thickBot="1">
      <c r="A7" s="261"/>
      <c r="B7" s="14">
        <v>3</v>
      </c>
      <c r="C7" s="60">
        <v>66746</v>
      </c>
      <c r="D7" s="136">
        <v>369586</v>
      </c>
      <c r="E7" s="146">
        <v>5544</v>
      </c>
      <c r="F7" s="147">
        <v>1704</v>
      </c>
      <c r="G7" s="147">
        <v>3808</v>
      </c>
      <c r="H7" s="147">
        <v>592</v>
      </c>
      <c r="I7" s="147">
        <v>4039</v>
      </c>
      <c r="J7" s="155">
        <v>16011</v>
      </c>
      <c r="K7" s="147">
        <v>1758</v>
      </c>
      <c r="L7" s="147">
        <v>2610</v>
      </c>
      <c r="M7" s="147">
        <v>162</v>
      </c>
      <c r="N7" s="155">
        <v>43163</v>
      </c>
      <c r="O7" s="147">
        <v>212</v>
      </c>
      <c r="P7" s="147">
        <v>1022</v>
      </c>
      <c r="Q7" s="147">
        <v>405</v>
      </c>
      <c r="R7" s="147">
        <v>250</v>
      </c>
      <c r="S7" s="147">
        <v>30</v>
      </c>
      <c r="T7" s="147">
        <v>6073</v>
      </c>
      <c r="U7" s="147">
        <v>190</v>
      </c>
      <c r="V7" s="155">
        <v>51279</v>
      </c>
      <c r="W7" s="147">
        <v>6732</v>
      </c>
      <c r="X7" s="147">
        <v>3803</v>
      </c>
      <c r="Y7" s="155">
        <v>10634</v>
      </c>
      <c r="Z7" s="147">
        <v>1516</v>
      </c>
      <c r="AA7" s="147">
        <v>8830</v>
      </c>
      <c r="AB7" s="147">
        <v>3512</v>
      </c>
      <c r="AC7" s="155">
        <v>43036</v>
      </c>
      <c r="AD7" s="147">
        <v>3243</v>
      </c>
      <c r="AE7" s="155">
        <v>14788</v>
      </c>
      <c r="AF7" s="147">
        <v>1246</v>
      </c>
      <c r="AG7" s="155">
        <v>26636</v>
      </c>
      <c r="AH7" s="147">
        <v>2276</v>
      </c>
      <c r="AI7" s="155">
        <v>9018</v>
      </c>
      <c r="AJ7" s="147">
        <v>4474</v>
      </c>
      <c r="AK7" s="147">
        <v>3584</v>
      </c>
      <c r="AL7" s="147">
        <v>2535</v>
      </c>
      <c r="AM7" s="147">
        <v>6666</v>
      </c>
      <c r="AN7" s="147">
        <v>8185</v>
      </c>
      <c r="AO7" s="147">
        <v>2709</v>
      </c>
      <c r="AP7" s="155">
        <v>17765</v>
      </c>
      <c r="AQ7" s="147">
        <v>3008</v>
      </c>
      <c r="AR7" s="147">
        <v>1515</v>
      </c>
      <c r="AS7" s="147">
        <v>2893</v>
      </c>
      <c r="AT7" s="147">
        <v>7029</v>
      </c>
      <c r="AU7" s="147">
        <v>1303</v>
      </c>
      <c r="AV7" s="147">
        <v>5202</v>
      </c>
      <c r="AW7" s="147">
        <v>7557</v>
      </c>
      <c r="AX7" s="155">
        <v>6127</v>
      </c>
      <c r="AY7" s="10"/>
      <c r="AZ7" s="10"/>
      <c r="BA7" s="10"/>
      <c r="BB7" s="10">
        <v>10220</v>
      </c>
      <c r="BC7" s="10">
        <v>404</v>
      </c>
      <c r="BD7" s="10">
        <v>1723</v>
      </c>
      <c r="BE7" s="10">
        <v>2082</v>
      </c>
      <c r="BF7" s="10">
        <v>210</v>
      </c>
      <c r="BG7" s="10">
        <v>273</v>
      </c>
      <c r="BH7" s="158">
        <v>436332</v>
      </c>
      <c r="BI7" s="270"/>
      <c r="BJ7" s="67">
        <v>3</v>
      </c>
      <c r="BK7" s="65"/>
    </row>
    <row r="8" spans="1:62" ht="13.5" customHeight="1" thickBot="1">
      <c r="A8" s="261"/>
      <c r="B8" s="54" t="s">
        <v>106</v>
      </c>
      <c r="C8" s="52">
        <f aca="true" t="shared" si="0" ref="C8:BH8">SUM(C5:C7)</f>
        <v>173343</v>
      </c>
      <c r="D8" s="127">
        <v>869577</v>
      </c>
      <c r="E8" s="75">
        <f t="shared" si="0"/>
        <v>12540</v>
      </c>
      <c r="F8" s="76">
        <f t="shared" si="0"/>
        <v>3537</v>
      </c>
      <c r="G8" s="76">
        <f t="shared" si="0"/>
        <v>9296</v>
      </c>
      <c r="H8" s="77">
        <f t="shared" si="0"/>
        <v>1177</v>
      </c>
      <c r="I8" s="78">
        <f t="shared" si="0"/>
        <v>8609</v>
      </c>
      <c r="J8" s="79">
        <f t="shared" si="0"/>
        <v>38890</v>
      </c>
      <c r="K8" s="78">
        <f t="shared" si="0"/>
        <v>4193</v>
      </c>
      <c r="L8" s="78">
        <f t="shared" si="0"/>
        <v>6398</v>
      </c>
      <c r="M8" s="78">
        <f t="shared" si="0"/>
        <v>344</v>
      </c>
      <c r="N8" s="79">
        <f t="shared" si="0"/>
        <v>73142</v>
      </c>
      <c r="O8" s="77">
        <f t="shared" si="0"/>
        <v>498</v>
      </c>
      <c r="P8" s="76">
        <f t="shared" si="0"/>
        <v>2090</v>
      </c>
      <c r="Q8" s="77">
        <f t="shared" si="0"/>
        <v>918</v>
      </c>
      <c r="R8" s="76">
        <f t="shared" si="0"/>
        <v>488</v>
      </c>
      <c r="S8" s="77">
        <f t="shared" si="0"/>
        <v>104</v>
      </c>
      <c r="T8" s="76">
        <f t="shared" si="0"/>
        <v>12599</v>
      </c>
      <c r="U8" s="77">
        <f t="shared" si="0"/>
        <v>485</v>
      </c>
      <c r="V8" s="80">
        <f t="shared" si="0"/>
        <v>107480</v>
      </c>
      <c r="W8" s="81">
        <f t="shared" si="0"/>
        <v>16754</v>
      </c>
      <c r="X8" s="76">
        <f t="shared" si="0"/>
        <v>8447</v>
      </c>
      <c r="Y8" s="81">
        <f t="shared" si="0"/>
        <v>25921</v>
      </c>
      <c r="Z8" s="76">
        <f t="shared" si="0"/>
        <v>3561</v>
      </c>
      <c r="AA8" s="81">
        <f t="shared" si="0"/>
        <v>19649</v>
      </c>
      <c r="AB8" s="76">
        <f t="shared" si="0"/>
        <v>7531</v>
      </c>
      <c r="AC8" s="81">
        <f t="shared" si="0"/>
        <v>129938</v>
      </c>
      <c r="AD8" s="76">
        <f t="shared" si="0"/>
        <v>7148</v>
      </c>
      <c r="AE8" s="81">
        <f t="shared" si="0"/>
        <v>39583</v>
      </c>
      <c r="AF8" s="76">
        <f t="shared" si="0"/>
        <v>2519</v>
      </c>
      <c r="AG8" s="81">
        <f t="shared" si="0"/>
        <v>64879</v>
      </c>
      <c r="AH8" s="81">
        <f>SUM(AH5:AH7)</f>
        <v>5437</v>
      </c>
      <c r="AI8" s="80">
        <f t="shared" si="0"/>
        <v>19847</v>
      </c>
      <c r="AJ8" s="77">
        <f t="shared" si="0"/>
        <v>9981</v>
      </c>
      <c r="AK8" s="76">
        <f t="shared" si="0"/>
        <v>9519</v>
      </c>
      <c r="AL8" s="77">
        <f t="shared" si="0"/>
        <v>7495</v>
      </c>
      <c r="AM8" s="76">
        <f t="shared" si="0"/>
        <v>18081</v>
      </c>
      <c r="AN8" s="77">
        <f t="shared" si="0"/>
        <v>17948</v>
      </c>
      <c r="AO8" s="76">
        <f t="shared" si="0"/>
        <v>5439</v>
      </c>
      <c r="AP8" s="80">
        <f t="shared" si="0"/>
        <v>37843</v>
      </c>
      <c r="AQ8" s="76">
        <f t="shared" si="0"/>
        <v>8480</v>
      </c>
      <c r="AR8" s="76">
        <f t="shared" si="0"/>
        <v>3500</v>
      </c>
      <c r="AS8" s="76">
        <f t="shared" si="0"/>
        <v>8375</v>
      </c>
      <c r="AT8" s="76">
        <f t="shared" si="0"/>
        <v>17505</v>
      </c>
      <c r="AU8" s="76">
        <f t="shared" si="0"/>
        <v>3008</v>
      </c>
      <c r="AV8" s="76">
        <f t="shared" si="0"/>
        <v>12606</v>
      </c>
      <c r="AW8" s="76">
        <f t="shared" si="0"/>
        <v>18644</v>
      </c>
      <c r="AX8" s="80">
        <f t="shared" si="0"/>
        <v>17940</v>
      </c>
      <c r="AY8" s="76"/>
      <c r="AZ8" s="76"/>
      <c r="BA8" s="76"/>
      <c r="BB8" s="76">
        <f t="shared" si="0"/>
        <v>24128</v>
      </c>
      <c r="BC8" s="76">
        <f t="shared" si="0"/>
        <v>1160</v>
      </c>
      <c r="BD8" s="76">
        <f t="shared" si="0"/>
        <v>4311</v>
      </c>
      <c r="BE8" s="76">
        <f t="shared" si="0"/>
        <v>8258</v>
      </c>
      <c r="BF8" s="78">
        <f t="shared" si="0"/>
        <v>778</v>
      </c>
      <c r="BG8" s="78">
        <f t="shared" si="0"/>
        <v>576</v>
      </c>
      <c r="BH8" s="61">
        <f t="shared" si="0"/>
        <v>1042920</v>
      </c>
      <c r="BI8" s="261"/>
      <c r="BJ8" s="68" t="s">
        <v>106</v>
      </c>
    </row>
    <row r="9" spans="1:62" ht="12.75" customHeight="1">
      <c r="A9" s="261"/>
      <c r="B9" s="14">
        <v>4</v>
      </c>
      <c r="C9" s="60">
        <v>65295</v>
      </c>
      <c r="D9" s="135">
        <v>470908</v>
      </c>
      <c r="E9" s="146">
        <v>7430</v>
      </c>
      <c r="F9" s="147">
        <v>1455</v>
      </c>
      <c r="G9" s="147">
        <v>8785</v>
      </c>
      <c r="H9" s="147">
        <v>508</v>
      </c>
      <c r="I9" s="147">
        <v>5535</v>
      </c>
      <c r="J9" s="155">
        <v>22342</v>
      </c>
      <c r="K9" s="147">
        <v>3569</v>
      </c>
      <c r="L9" s="147">
        <v>3055</v>
      </c>
      <c r="M9" s="147">
        <v>328</v>
      </c>
      <c r="N9" s="155">
        <v>38105</v>
      </c>
      <c r="O9" s="147">
        <v>229</v>
      </c>
      <c r="P9" s="147">
        <v>1347</v>
      </c>
      <c r="Q9" s="147">
        <v>610</v>
      </c>
      <c r="R9" s="147">
        <v>242</v>
      </c>
      <c r="S9" s="147">
        <v>74</v>
      </c>
      <c r="T9" s="147">
        <v>7399</v>
      </c>
      <c r="U9" s="147">
        <v>194</v>
      </c>
      <c r="V9" s="155">
        <v>69311</v>
      </c>
      <c r="W9" s="147">
        <v>11030</v>
      </c>
      <c r="X9" s="147">
        <v>5758</v>
      </c>
      <c r="Y9" s="155">
        <v>11648</v>
      </c>
      <c r="Z9" s="147">
        <v>2407</v>
      </c>
      <c r="AA9" s="147">
        <v>11120</v>
      </c>
      <c r="AB9" s="147">
        <v>4025</v>
      </c>
      <c r="AC9" s="155">
        <v>43386</v>
      </c>
      <c r="AD9" s="147">
        <v>2540</v>
      </c>
      <c r="AE9" s="155">
        <v>15736</v>
      </c>
      <c r="AF9" s="147">
        <v>2643</v>
      </c>
      <c r="AG9" s="155">
        <v>25698</v>
      </c>
      <c r="AH9" s="147">
        <v>4057</v>
      </c>
      <c r="AI9" s="155">
        <v>16240</v>
      </c>
      <c r="AJ9" s="147">
        <v>10772</v>
      </c>
      <c r="AK9" s="147">
        <v>7184</v>
      </c>
      <c r="AL9" s="147">
        <v>4529</v>
      </c>
      <c r="AM9" s="147">
        <v>6126</v>
      </c>
      <c r="AN9" s="147">
        <v>11729</v>
      </c>
      <c r="AO9" s="147">
        <v>4731</v>
      </c>
      <c r="AP9" s="155">
        <v>27988</v>
      </c>
      <c r="AQ9" s="147">
        <v>5623</v>
      </c>
      <c r="AR9" s="147">
        <v>2788</v>
      </c>
      <c r="AS9" s="147">
        <v>5767</v>
      </c>
      <c r="AT9" s="147">
        <v>10805</v>
      </c>
      <c r="AU9" s="147">
        <v>2168</v>
      </c>
      <c r="AV9" s="147">
        <v>7643</v>
      </c>
      <c r="AW9" s="147">
        <v>5763</v>
      </c>
      <c r="AX9" s="155">
        <v>8893</v>
      </c>
      <c r="AY9" s="10"/>
      <c r="AZ9" s="10"/>
      <c r="BA9" s="10"/>
      <c r="BB9" s="10">
        <v>13726</v>
      </c>
      <c r="BC9" s="10">
        <v>506</v>
      </c>
      <c r="BD9" s="10">
        <v>2046</v>
      </c>
      <c r="BE9" s="10">
        <v>4156</v>
      </c>
      <c r="BF9" s="10">
        <v>623</v>
      </c>
      <c r="BG9" s="11">
        <v>536</v>
      </c>
      <c r="BH9" s="158">
        <v>536203</v>
      </c>
      <c r="BI9" s="270"/>
      <c r="BJ9" s="67">
        <v>4</v>
      </c>
    </row>
    <row r="10" spans="1:62" ht="12.75" customHeight="1">
      <c r="A10" s="261"/>
      <c r="B10" s="14">
        <v>5</v>
      </c>
      <c r="C10" s="60">
        <v>65261</v>
      </c>
      <c r="D10" s="135">
        <v>508130</v>
      </c>
      <c r="E10" s="146">
        <v>6182</v>
      </c>
      <c r="F10" s="147">
        <v>2517</v>
      </c>
      <c r="G10" s="147">
        <v>6587</v>
      </c>
      <c r="H10" s="147">
        <v>584</v>
      </c>
      <c r="I10" s="147">
        <v>5079</v>
      </c>
      <c r="J10" s="155">
        <v>24081</v>
      </c>
      <c r="K10" s="147">
        <v>2009</v>
      </c>
      <c r="L10" s="147">
        <v>2891</v>
      </c>
      <c r="M10" s="147">
        <v>397</v>
      </c>
      <c r="N10" s="155">
        <v>23817</v>
      </c>
      <c r="O10" s="147">
        <v>202</v>
      </c>
      <c r="P10" s="147">
        <v>796</v>
      </c>
      <c r="Q10" s="147">
        <v>941</v>
      </c>
      <c r="R10" s="147">
        <v>291</v>
      </c>
      <c r="S10" s="147">
        <v>72</v>
      </c>
      <c r="T10" s="147">
        <v>8048</v>
      </c>
      <c r="U10" s="147">
        <v>256</v>
      </c>
      <c r="V10" s="155">
        <v>70264</v>
      </c>
      <c r="W10" s="147">
        <v>10799</v>
      </c>
      <c r="X10" s="147">
        <v>5166</v>
      </c>
      <c r="Y10" s="155">
        <v>22243</v>
      </c>
      <c r="Z10" s="147">
        <v>2067</v>
      </c>
      <c r="AA10" s="147">
        <v>12362</v>
      </c>
      <c r="AB10" s="147">
        <v>4367</v>
      </c>
      <c r="AC10" s="155">
        <v>43946</v>
      </c>
      <c r="AD10" s="147">
        <v>1729</v>
      </c>
      <c r="AE10" s="155">
        <v>18455</v>
      </c>
      <c r="AF10" s="147">
        <v>1939</v>
      </c>
      <c r="AG10" s="155">
        <v>29548</v>
      </c>
      <c r="AH10" s="147">
        <v>1884</v>
      </c>
      <c r="AI10" s="155">
        <v>12832</v>
      </c>
      <c r="AJ10" s="147">
        <v>10783</v>
      </c>
      <c r="AK10" s="147">
        <v>7323</v>
      </c>
      <c r="AL10" s="147">
        <v>6095</v>
      </c>
      <c r="AM10" s="147">
        <v>7323</v>
      </c>
      <c r="AN10" s="147">
        <v>11352</v>
      </c>
      <c r="AO10" s="147">
        <v>8270</v>
      </c>
      <c r="AP10" s="155">
        <v>44273</v>
      </c>
      <c r="AQ10" s="147">
        <v>6942</v>
      </c>
      <c r="AR10" s="147">
        <v>2750</v>
      </c>
      <c r="AS10" s="147">
        <v>7396</v>
      </c>
      <c r="AT10" s="147">
        <v>12995</v>
      </c>
      <c r="AU10" s="147">
        <v>3565</v>
      </c>
      <c r="AV10" s="147">
        <v>7564</v>
      </c>
      <c r="AW10" s="147">
        <v>9287</v>
      </c>
      <c r="AX10" s="155">
        <v>10137</v>
      </c>
      <c r="AY10" s="10"/>
      <c r="AZ10" s="10"/>
      <c r="BA10" s="10"/>
      <c r="BB10" s="10">
        <v>16488</v>
      </c>
      <c r="BC10" s="10">
        <v>518</v>
      </c>
      <c r="BD10" s="10">
        <v>3141</v>
      </c>
      <c r="BE10" s="10">
        <v>7921</v>
      </c>
      <c r="BF10" s="10">
        <v>995</v>
      </c>
      <c r="BG10" s="11">
        <v>661</v>
      </c>
      <c r="BH10" s="158">
        <v>573391</v>
      </c>
      <c r="BI10" s="270"/>
      <c r="BJ10" s="67">
        <v>5</v>
      </c>
    </row>
    <row r="11" spans="1:62" ht="12.75" customHeight="1">
      <c r="A11" s="261"/>
      <c r="B11" s="14">
        <v>6</v>
      </c>
      <c r="C11" s="60">
        <v>62729</v>
      </c>
      <c r="D11" s="135">
        <v>490112</v>
      </c>
      <c r="E11" s="146">
        <v>4880</v>
      </c>
      <c r="F11" s="147">
        <v>1884</v>
      </c>
      <c r="G11" s="147">
        <v>5916</v>
      </c>
      <c r="H11" s="147">
        <v>785</v>
      </c>
      <c r="I11" s="147">
        <v>5338</v>
      </c>
      <c r="J11" s="155">
        <v>21444</v>
      </c>
      <c r="K11" s="147">
        <v>4121</v>
      </c>
      <c r="L11" s="147">
        <v>2871</v>
      </c>
      <c r="M11" s="147">
        <v>272</v>
      </c>
      <c r="N11" s="155">
        <v>17743</v>
      </c>
      <c r="O11" s="147">
        <v>200</v>
      </c>
      <c r="P11" s="147">
        <v>1281</v>
      </c>
      <c r="Q11" s="147">
        <v>1025</v>
      </c>
      <c r="R11" s="147">
        <v>327</v>
      </c>
      <c r="S11" s="147">
        <v>47</v>
      </c>
      <c r="T11" s="147">
        <v>7651</v>
      </c>
      <c r="U11" s="147">
        <v>255</v>
      </c>
      <c r="V11" s="155">
        <v>69127</v>
      </c>
      <c r="W11" s="147">
        <v>9797</v>
      </c>
      <c r="X11" s="147">
        <v>5337</v>
      </c>
      <c r="Y11" s="155">
        <v>21870</v>
      </c>
      <c r="Z11" s="147">
        <v>2267</v>
      </c>
      <c r="AA11" s="147">
        <v>11275</v>
      </c>
      <c r="AB11" s="147">
        <v>3875</v>
      </c>
      <c r="AC11" s="155">
        <v>34071</v>
      </c>
      <c r="AD11" s="147">
        <v>1788</v>
      </c>
      <c r="AE11" s="155">
        <v>18538</v>
      </c>
      <c r="AF11" s="147">
        <v>1894</v>
      </c>
      <c r="AG11" s="155">
        <v>30118</v>
      </c>
      <c r="AH11" s="147">
        <v>1077</v>
      </c>
      <c r="AI11" s="155">
        <v>14452</v>
      </c>
      <c r="AJ11" s="147">
        <v>7654</v>
      </c>
      <c r="AK11" s="147">
        <v>6450</v>
      </c>
      <c r="AL11" s="147">
        <v>6599</v>
      </c>
      <c r="AM11" s="147">
        <v>5913</v>
      </c>
      <c r="AN11" s="147">
        <v>7764</v>
      </c>
      <c r="AO11" s="147">
        <v>7476</v>
      </c>
      <c r="AP11" s="155">
        <v>47469</v>
      </c>
      <c r="AQ11" s="147">
        <v>4807</v>
      </c>
      <c r="AR11" s="147">
        <v>3354</v>
      </c>
      <c r="AS11" s="147">
        <v>6565</v>
      </c>
      <c r="AT11" s="147">
        <v>16596</v>
      </c>
      <c r="AU11" s="147">
        <v>4619</v>
      </c>
      <c r="AV11" s="147">
        <v>10482</v>
      </c>
      <c r="AW11" s="147">
        <v>8548</v>
      </c>
      <c r="AX11" s="155">
        <v>12143</v>
      </c>
      <c r="AY11" s="10"/>
      <c r="AZ11" s="10"/>
      <c r="BA11" s="10"/>
      <c r="BB11" s="10">
        <v>16586</v>
      </c>
      <c r="BC11" s="10">
        <v>1106</v>
      </c>
      <c r="BD11" s="10">
        <v>3059</v>
      </c>
      <c r="BE11" s="10">
        <v>9634</v>
      </c>
      <c r="BF11" s="10">
        <v>1255</v>
      </c>
      <c r="BG11" s="11">
        <v>507</v>
      </c>
      <c r="BH11" s="158">
        <v>552841</v>
      </c>
      <c r="BI11" s="270"/>
      <c r="BJ11" s="67">
        <v>6</v>
      </c>
    </row>
    <row r="12" spans="1:62" ht="13.5" customHeight="1" thickBot="1">
      <c r="A12" s="261"/>
      <c r="B12" s="21" t="s">
        <v>108</v>
      </c>
      <c r="C12" s="31">
        <f aca="true" t="shared" si="1" ref="C12:BH12">SUM(C9:C11)</f>
        <v>193285</v>
      </c>
      <c r="D12" s="137" t="s">
        <v>129</v>
      </c>
      <c r="E12" s="36">
        <f t="shared" si="1"/>
        <v>18492</v>
      </c>
      <c r="F12" s="32">
        <f t="shared" si="1"/>
        <v>5856</v>
      </c>
      <c r="G12" s="32">
        <f t="shared" si="1"/>
        <v>21288</v>
      </c>
      <c r="H12" s="33">
        <f t="shared" si="1"/>
        <v>1877</v>
      </c>
      <c r="I12" s="34">
        <f t="shared" si="1"/>
        <v>15952</v>
      </c>
      <c r="J12" s="35">
        <f t="shared" si="1"/>
        <v>67867</v>
      </c>
      <c r="K12" s="34">
        <f t="shared" si="1"/>
        <v>9699</v>
      </c>
      <c r="L12" s="34">
        <f t="shared" si="1"/>
        <v>8817</v>
      </c>
      <c r="M12" s="34">
        <f t="shared" si="1"/>
        <v>997</v>
      </c>
      <c r="N12" s="35">
        <f t="shared" si="1"/>
        <v>79665</v>
      </c>
      <c r="O12" s="36">
        <f t="shared" si="1"/>
        <v>631</v>
      </c>
      <c r="P12" s="32">
        <f t="shared" si="1"/>
        <v>3424</v>
      </c>
      <c r="Q12" s="34">
        <f t="shared" si="1"/>
        <v>2576</v>
      </c>
      <c r="R12" s="32">
        <f t="shared" si="1"/>
        <v>860</v>
      </c>
      <c r="S12" s="33">
        <f t="shared" si="1"/>
        <v>193</v>
      </c>
      <c r="T12" s="32">
        <f t="shared" si="1"/>
        <v>23098</v>
      </c>
      <c r="U12" s="33">
        <f t="shared" si="1"/>
        <v>705</v>
      </c>
      <c r="V12" s="37">
        <f t="shared" si="1"/>
        <v>208702</v>
      </c>
      <c r="W12" s="38">
        <f t="shared" si="1"/>
        <v>31626</v>
      </c>
      <c r="X12" s="32">
        <f t="shared" si="1"/>
        <v>16261</v>
      </c>
      <c r="Y12" s="38">
        <f t="shared" si="1"/>
        <v>55761</v>
      </c>
      <c r="Z12" s="32">
        <f t="shared" si="1"/>
        <v>6741</v>
      </c>
      <c r="AA12" s="38">
        <f t="shared" si="1"/>
        <v>34757</v>
      </c>
      <c r="AB12" s="32">
        <f t="shared" si="1"/>
        <v>12267</v>
      </c>
      <c r="AC12" s="38">
        <f t="shared" si="1"/>
        <v>121403</v>
      </c>
      <c r="AD12" s="32">
        <f t="shared" si="1"/>
        <v>6057</v>
      </c>
      <c r="AE12" s="38">
        <f t="shared" si="1"/>
        <v>52729</v>
      </c>
      <c r="AF12" s="32">
        <f t="shared" si="1"/>
        <v>6476</v>
      </c>
      <c r="AG12" s="38">
        <f t="shared" si="1"/>
        <v>85364</v>
      </c>
      <c r="AH12" s="38">
        <f>SUM(AH9:AH11)</f>
        <v>7018</v>
      </c>
      <c r="AI12" s="37">
        <f t="shared" si="1"/>
        <v>43524</v>
      </c>
      <c r="AJ12" s="33">
        <f t="shared" si="1"/>
        <v>29209</v>
      </c>
      <c r="AK12" s="32">
        <f t="shared" si="1"/>
        <v>20957</v>
      </c>
      <c r="AL12" s="33">
        <f t="shared" si="1"/>
        <v>17223</v>
      </c>
      <c r="AM12" s="32">
        <f t="shared" si="1"/>
        <v>19362</v>
      </c>
      <c r="AN12" s="33">
        <f t="shared" si="1"/>
        <v>30845</v>
      </c>
      <c r="AO12" s="32">
        <f t="shared" si="1"/>
        <v>20477</v>
      </c>
      <c r="AP12" s="37">
        <f t="shared" si="1"/>
        <v>119730</v>
      </c>
      <c r="AQ12" s="32">
        <f t="shared" si="1"/>
        <v>17372</v>
      </c>
      <c r="AR12" s="32">
        <f t="shared" si="1"/>
        <v>8892</v>
      </c>
      <c r="AS12" s="32">
        <f t="shared" si="1"/>
        <v>19728</v>
      </c>
      <c r="AT12" s="32">
        <f t="shared" si="1"/>
        <v>40396</v>
      </c>
      <c r="AU12" s="32">
        <f t="shared" si="1"/>
        <v>10352</v>
      </c>
      <c r="AV12" s="32">
        <f t="shared" si="1"/>
        <v>25689</v>
      </c>
      <c r="AW12" s="32">
        <f t="shared" si="1"/>
        <v>23598</v>
      </c>
      <c r="AX12" s="37">
        <f t="shared" si="1"/>
        <v>31173</v>
      </c>
      <c r="AY12" s="32"/>
      <c r="AZ12" s="32"/>
      <c r="BA12" s="32"/>
      <c r="BB12" s="32">
        <f t="shared" si="1"/>
        <v>46800</v>
      </c>
      <c r="BC12" s="32">
        <f t="shared" si="1"/>
        <v>2130</v>
      </c>
      <c r="BD12" s="32">
        <f t="shared" si="1"/>
        <v>8246</v>
      </c>
      <c r="BE12" s="32">
        <f t="shared" si="1"/>
        <v>21711</v>
      </c>
      <c r="BF12" s="34">
        <f t="shared" si="1"/>
        <v>2873</v>
      </c>
      <c r="BG12" s="34">
        <f t="shared" si="1"/>
        <v>1704</v>
      </c>
      <c r="BH12" s="102">
        <f t="shared" si="1"/>
        <v>1662435</v>
      </c>
      <c r="BI12" s="270"/>
      <c r="BJ12" s="69" t="s">
        <v>108</v>
      </c>
    </row>
    <row r="13" spans="1:62" ht="13.5" customHeight="1" thickBot="1">
      <c r="A13" s="261"/>
      <c r="B13" s="51" t="s">
        <v>111</v>
      </c>
      <c r="C13" s="52">
        <f aca="true" t="shared" si="2" ref="C13:BH13">C8+C12</f>
        <v>366628</v>
      </c>
      <c r="D13" s="128">
        <v>2338727</v>
      </c>
      <c r="E13" s="82">
        <f t="shared" si="2"/>
        <v>31032</v>
      </c>
      <c r="F13" s="83">
        <f t="shared" si="2"/>
        <v>9393</v>
      </c>
      <c r="G13" s="83">
        <f t="shared" si="2"/>
        <v>30584</v>
      </c>
      <c r="H13" s="83">
        <f t="shared" si="2"/>
        <v>3054</v>
      </c>
      <c r="I13" s="83">
        <f t="shared" si="2"/>
        <v>24561</v>
      </c>
      <c r="J13" s="79">
        <f t="shared" si="2"/>
        <v>106757</v>
      </c>
      <c r="K13" s="83">
        <f t="shared" si="2"/>
        <v>13892</v>
      </c>
      <c r="L13" s="83">
        <f t="shared" si="2"/>
        <v>15215</v>
      </c>
      <c r="M13" s="83">
        <f t="shared" si="2"/>
        <v>1341</v>
      </c>
      <c r="N13" s="79">
        <f t="shared" si="2"/>
        <v>152807</v>
      </c>
      <c r="O13" s="83">
        <f t="shared" si="2"/>
        <v>1129</v>
      </c>
      <c r="P13" s="83">
        <f t="shared" si="2"/>
        <v>5514</v>
      </c>
      <c r="Q13" s="83">
        <f t="shared" si="2"/>
        <v>3494</v>
      </c>
      <c r="R13" s="83">
        <f t="shared" si="2"/>
        <v>1348</v>
      </c>
      <c r="S13" s="83">
        <f t="shared" si="2"/>
        <v>297</v>
      </c>
      <c r="T13" s="83">
        <f t="shared" si="2"/>
        <v>35697</v>
      </c>
      <c r="U13" s="83">
        <f t="shared" si="2"/>
        <v>1190</v>
      </c>
      <c r="V13" s="79">
        <f t="shared" si="2"/>
        <v>316182</v>
      </c>
      <c r="W13" s="83">
        <f t="shared" si="2"/>
        <v>48380</v>
      </c>
      <c r="X13" s="83">
        <f t="shared" si="2"/>
        <v>24708</v>
      </c>
      <c r="Y13" s="79">
        <f t="shared" si="2"/>
        <v>81682</v>
      </c>
      <c r="Z13" s="83">
        <f t="shared" si="2"/>
        <v>10302</v>
      </c>
      <c r="AA13" s="79">
        <f t="shared" si="2"/>
        <v>54406</v>
      </c>
      <c r="AB13" s="83">
        <f t="shared" si="2"/>
        <v>19798</v>
      </c>
      <c r="AC13" s="79">
        <f t="shared" si="2"/>
        <v>251341</v>
      </c>
      <c r="AD13" s="83">
        <f t="shared" si="2"/>
        <v>13205</v>
      </c>
      <c r="AE13" s="79">
        <f t="shared" si="2"/>
        <v>92312</v>
      </c>
      <c r="AF13" s="83">
        <f t="shared" si="2"/>
        <v>8995</v>
      </c>
      <c r="AG13" s="79">
        <f t="shared" si="2"/>
        <v>150243</v>
      </c>
      <c r="AH13" s="79">
        <v>12455</v>
      </c>
      <c r="AI13" s="79">
        <f t="shared" si="2"/>
        <v>63371</v>
      </c>
      <c r="AJ13" s="83">
        <f t="shared" si="2"/>
        <v>39190</v>
      </c>
      <c r="AK13" s="83">
        <f t="shared" si="2"/>
        <v>30476</v>
      </c>
      <c r="AL13" s="83">
        <f t="shared" si="2"/>
        <v>24718</v>
      </c>
      <c r="AM13" s="83">
        <f t="shared" si="2"/>
        <v>37443</v>
      </c>
      <c r="AN13" s="83">
        <f t="shared" si="2"/>
        <v>48793</v>
      </c>
      <c r="AO13" s="83">
        <f t="shared" si="2"/>
        <v>25916</v>
      </c>
      <c r="AP13" s="79">
        <f t="shared" si="2"/>
        <v>157573</v>
      </c>
      <c r="AQ13" s="83">
        <f t="shared" si="2"/>
        <v>25852</v>
      </c>
      <c r="AR13" s="83">
        <f t="shared" si="2"/>
        <v>12392</v>
      </c>
      <c r="AS13" s="83">
        <f t="shared" si="2"/>
        <v>28103</v>
      </c>
      <c r="AT13" s="83">
        <f t="shared" si="2"/>
        <v>57901</v>
      </c>
      <c r="AU13" s="83">
        <f t="shared" si="2"/>
        <v>13360</v>
      </c>
      <c r="AV13" s="83">
        <f t="shared" si="2"/>
        <v>38295</v>
      </c>
      <c r="AW13" s="83">
        <f t="shared" si="2"/>
        <v>42242</v>
      </c>
      <c r="AX13" s="79">
        <f t="shared" si="2"/>
        <v>49113</v>
      </c>
      <c r="AY13" s="83"/>
      <c r="AZ13" s="83"/>
      <c r="BA13" s="83"/>
      <c r="BB13" s="83">
        <f t="shared" si="2"/>
        <v>70928</v>
      </c>
      <c r="BC13" s="83">
        <f t="shared" si="2"/>
        <v>3290</v>
      </c>
      <c r="BD13" s="83">
        <f t="shared" si="2"/>
        <v>12557</v>
      </c>
      <c r="BE13" s="83">
        <f t="shared" si="2"/>
        <v>29969</v>
      </c>
      <c r="BF13" s="83">
        <f t="shared" si="2"/>
        <v>3651</v>
      </c>
      <c r="BG13" s="84">
        <f t="shared" si="2"/>
        <v>2280</v>
      </c>
      <c r="BH13" s="62">
        <f t="shared" si="2"/>
        <v>2705355</v>
      </c>
      <c r="BI13" s="261"/>
      <c r="BJ13" s="70" t="s">
        <v>111</v>
      </c>
    </row>
    <row r="14" spans="1:62" ht="12.75" customHeight="1">
      <c r="A14" s="261"/>
      <c r="B14" s="14">
        <v>7</v>
      </c>
      <c r="C14" s="98">
        <v>56247</v>
      </c>
      <c r="D14" s="135">
        <v>547682</v>
      </c>
      <c r="E14" s="149">
        <v>7209</v>
      </c>
      <c r="F14" s="150">
        <v>2140</v>
      </c>
      <c r="G14" s="150">
        <v>11488</v>
      </c>
      <c r="H14" s="150">
        <v>1282</v>
      </c>
      <c r="I14" s="150">
        <v>7309</v>
      </c>
      <c r="J14" s="156">
        <v>17095</v>
      </c>
      <c r="K14" s="150">
        <v>1064</v>
      </c>
      <c r="L14" s="150">
        <v>3221</v>
      </c>
      <c r="M14" s="150">
        <v>230</v>
      </c>
      <c r="N14" s="156">
        <v>19964</v>
      </c>
      <c r="O14" s="150">
        <v>443</v>
      </c>
      <c r="P14" s="150">
        <v>1783</v>
      </c>
      <c r="Q14" s="150">
        <v>1212</v>
      </c>
      <c r="R14" s="150">
        <v>258</v>
      </c>
      <c r="S14" s="150">
        <v>23</v>
      </c>
      <c r="T14" s="150">
        <v>7781</v>
      </c>
      <c r="U14" s="150">
        <v>305</v>
      </c>
      <c r="V14" s="156">
        <v>66455</v>
      </c>
      <c r="W14" s="150">
        <v>14164</v>
      </c>
      <c r="X14" s="150">
        <v>5880</v>
      </c>
      <c r="Y14" s="156">
        <v>19878</v>
      </c>
      <c r="Z14" s="150">
        <v>2690</v>
      </c>
      <c r="AA14" s="150">
        <v>9487</v>
      </c>
      <c r="AB14" s="150">
        <v>5321</v>
      </c>
      <c r="AC14" s="156">
        <v>39582</v>
      </c>
      <c r="AD14" s="150">
        <v>2398</v>
      </c>
      <c r="AE14" s="156">
        <v>18972</v>
      </c>
      <c r="AF14" s="150">
        <v>1098</v>
      </c>
      <c r="AG14" s="156">
        <v>31161</v>
      </c>
      <c r="AH14" s="150">
        <v>798</v>
      </c>
      <c r="AI14" s="156">
        <v>22910</v>
      </c>
      <c r="AJ14" s="150">
        <v>11905</v>
      </c>
      <c r="AK14" s="150">
        <v>7056</v>
      </c>
      <c r="AL14" s="150">
        <v>8047</v>
      </c>
      <c r="AM14" s="150">
        <v>6803</v>
      </c>
      <c r="AN14" s="150">
        <v>12591</v>
      </c>
      <c r="AO14" s="150">
        <v>8307</v>
      </c>
      <c r="AP14" s="156">
        <v>50484</v>
      </c>
      <c r="AQ14" s="150">
        <v>6393</v>
      </c>
      <c r="AR14" s="150">
        <v>6015</v>
      </c>
      <c r="AS14" s="150">
        <v>7799</v>
      </c>
      <c r="AT14" s="150">
        <v>21231</v>
      </c>
      <c r="AU14" s="150">
        <v>5003</v>
      </c>
      <c r="AV14" s="150">
        <v>11799</v>
      </c>
      <c r="AW14" s="150">
        <v>8296</v>
      </c>
      <c r="AX14" s="156">
        <v>16426</v>
      </c>
      <c r="AY14" s="30"/>
      <c r="AZ14" s="30"/>
      <c r="BA14" s="30"/>
      <c r="BB14" s="30">
        <v>17169</v>
      </c>
      <c r="BC14" s="30">
        <v>858</v>
      </c>
      <c r="BD14" s="30">
        <v>2284</v>
      </c>
      <c r="BE14" s="30">
        <v>13403</v>
      </c>
      <c r="BF14" s="30">
        <v>1622</v>
      </c>
      <c r="BG14" s="30">
        <v>590</v>
      </c>
      <c r="BH14" s="158">
        <v>603929</v>
      </c>
      <c r="BI14" s="270"/>
      <c r="BJ14" s="67">
        <v>7</v>
      </c>
    </row>
    <row r="15" spans="1:62" ht="12.75" customHeight="1">
      <c r="A15" s="261"/>
      <c r="B15" s="14">
        <v>8</v>
      </c>
      <c r="C15" s="98">
        <v>60319</v>
      </c>
      <c r="D15" s="135">
        <v>593425</v>
      </c>
      <c r="E15" s="149">
        <v>6355</v>
      </c>
      <c r="F15" s="150">
        <v>2390</v>
      </c>
      <c r="G15" s="150">
        <v>5983</v>
      </c>
      <c r="H15" s="150">
        <v>1058</v>
      </c>
      <c r="I15" s="150">
        <v>4272</v>
      </c>
      <c r="J15" s="156">
        <v>23617</v>
      </c>
      <c r="K15" s="150">
        <v>6647</v>
      </c>
      <c r="L15" s="150">
        <v>3019</v>
      </c>
      <c r="M15" s="150">
        <v>213</v>
      </c>
      <c r="N15" s="156">
        <v>41096</v>
      </c>
      <c r="O15" s="150">
        <v>381</v>
      </c>
      <c r="P15" s="150">
        <v>1624</v>
      </c>
      <c r="Q15" s="150">
        <v>1207</v>
      </c>
      <c r="R15" s="150">
        <v>422</v>
      </c>
      <c r="S15" s="150">
        <v>33</v>
      </c>
      <c r="T15" s="150">
        <v>7933</v>
      </c>
      <c r="U15" s="150">
        <v>455</v>
      </c>
      <c r="V15" s="156">
        <v>78674</v>
      </c>
      <c r="W15" s="150">
        <v>16221</v>
      </c>
      <c r="X15" s="150">
        <v>4781</v>
      </c>
      <c r="Y15" s="156">
        <v>25573</v>
      </c>
      <c r="Z15" s="150">
        <v>3478</v>
      </c>
      <c r="AA15" s="150">
        <v>11492</v>
      </c>
      <c r="AB15" s="150">
        <v>6322</v>
      </c>
      <c r="AC15" s="156">
        <v>42398</v>
      </c>
      <c r="AD15" s="150">
        <v>2595</v>
      </c>
      <c r="AE15" s="156">
        <v>23403</v>
      </c>
      <c r="AF15" s="150">
        <v>1077</v>
      </c>
      <c r="AG15" s="156">
        <v>31407</v>
      </c>
      <c r="AH15" s="150">
        <v>1339</v>
      </c>
      <c r="AI15" s="156">
        <v>31886</v>
      </c>
      <c r="AJ15" s="150">
        <v>7304</v>
      </c>
      <c r="AK15" s="150">
        <v>6246</v>
      </c>
      <c r="AL15" s="150">
        <v>8344</v>
      </c>
      <c r="AM15" s="150">
        <v>6956</v>
      </c>
      <c r="AN15" s="150">
        <v>10433</v>
      </c>
      <c r="AO15" s="150">
        <v>7825</v>
      </c>
      <c r="AP15" s="156">
        <v>40708</v>
      </c>
      <c r="AQ15" s="150">
        <v>7747</v>
      </c>
      <c r="AR15" s="150">
        <v>3142</v>
      </c>
      <c r="AS15" s="150">
        <v>7220</v>
      </c>
      <c r="AT15" s="150">
        <v>19328</v>
      </c>
      <c r="AU15" s="150">
        <v>3365</v>
      </c>
      <c r="AV15" s="150">
        <v>12572</v>
      </c>
      <c r="AW15" s="150">
        <v>10657</v>
      </c>
      <c r="AX15" s="156">
        <v>16093</v>
      </c>
      <c r="AY15" s="30"/>
      <c r="AZ15" s="30"/>
      <c r="BA15" s="30"/>
      <c r="BB15" s="30">
        <v>19660</v>
      </c>
      <c r="BC15" s="30">
        <v>568</v>
      </c>
      <c r="BD15" s="30">
        <v>4374</v>
      </c>
      <c r="BE15" s="30">
        <v>10950</v>
      </c>
      <c r="BF15" s="30">
        <v>1703</v>
      </c>
      <c r="BG15" s="30">
        <v>879</v>
      </c>
      <c r="BH15" s="158">
        <v>653744</v>
      </c>
      <c r="BI15" s="270"/>
      <c r="BJ15" s="67">
        <v>8</v>
      </c>
    </row>
    <row r="16" spans="1:62" ht="12.75" customHeight="1">
      <c r="A16" s="261"/>
      <c r="B16" s="14">
        <v>9</v>
      </c>
      <c r="C16" s="97">
        <v>73334</v>
      </c>
      <c r="D16" s="135">
        <v>519340</v>
      </c>
      <c r="E16" s="151">
        <v>6256</v>
      </c>
      <c r="F16" s="152">
        <v>2391</v>
      </c>
      <c r="G16" s="152">
        <v>6748</v>
      </c>
      <c r="H16" s="152">
        <v>573</v>
      </c>
      <c r="I16" s="152">
        <v>4574</v>
      </c>
      <c r="J16" s="157">
        <v>17535</v>
      </c>
      <c r="K16" s="152">
        <v>3432</v>
      </c>
      <c r="L16" s="152">
        <v>2888</v>
      </c>
      <c r="M16" s="152">
        <v>441</v>
      </c>
      <c r="N16" s="157">
        <v>20836</v>
      </c>
      <c r="O16" s="152">
        <v>214</v>
      </c>
      <c r="P16" s="152">
        <v>1089</v>
      </c>
      <c r="Q16" s="152">
        <v>812</v>
      </c>
      <c r="R16" s="152">
        <v>197</v>
      </c>
      <c r="S16" s="152">
        <v>42</v>
      </c>
      <c r="T16" s="152">
        <v>7474</v>
      </c>
      <c r="U16" s="152">
        <v>320</v>
      </c>
      <c r="V16" s="157">
        <v>69446</v>
      </c>
      <c r="W16" s="152">
        <v>11347</v>
      </c>
      <c r="X16" s="152">
        <v>7043</v>
      </c>
      <c r="Y16" s="157">
        <v>19382</v>
      </c>
      <c r="Z16" s="152">
        <v>2603</v>
      </c>
      <c r="AA16" s="152">
        <v>10703</v>
      </c>
      <c r="AB16" s="152">
        <v>5093</v>
      </c>
      <c r="AC16" s="157">
        <v>33486</v>
      </c>
      <c r="AD16" s="152">
        <v>1801</v>
      </c>
      <c r="AE16" s="157">
        <v>18946</v>
      </c>
      <c r="AF16" s="152">
        <v>1947</v>
      </c>
      <c r="AG16" s="157">
        <v>32265</v>
      </c>
      <c r="AH16" s="152">
        <v>5891</v>
      </c>
      <c r="AI16" s="157">
        <v>20092</v>
      </c>
      <c r="AJ16" s="152">
        <v>8946</v>
      </c>
      <c r="AK16" s="152">
        <v>6617</v>
      </c>
      <c r="AL16" s="152">
        <v>5758</v>
      </c>
      <c r="AM16" s="152">
        <v>6105</v>
      </c>
      <c r="AN16" s="152">
        <v>9104</v>
      </c>
      <c r="AO16" s="152">
        <v>10461</v>
      </c>
      <c r="AP16" s="157">
        <v>51925</v>
      </c>
      <c r="AQ16" s="152">
        <v>8795</v>
      </c>
      <c r="AR16" s="152">
        <v>3820</v>
      </c>
      <c r="AS16" s="152">
        <v>7755</v>
      </c>
      <c r="AT16" s="152">
        <v>16849</v>
      </c>
      <c r="AU16" s="152">
        <v>3826</v>
      </c>
      <c r="AV16" s="152">
        <v>8596</v>
      </c>
      <c r="AW16" s="152">
        <v>10902</v>
      </c>
      <c r="AX16" s="157">
        <v>12875</v>
      </c>
      <c r="AY16" s="12"/>
      <c r="AZ16" s="12"/>
      <c r="BA16" s="12"/>
      <c r="BB16" s="12">
        <v>14842</v>
      </c>
      <c r="BC16" s="12">
        <v>928</v>
      </c>
      <c r="BD16" s="12">
        <v>2613</v>
      </c>
      <c r="BE16" s="12">
        <v>10831</v>
      </c>
      <c r="BF16" s="12">
        <v>1344</v>
      </c>
      <c r="BG16" s="12">
        <v>581</v>
      </c>
      <c r="BH16" s="158">
        <v>592674</v>
      </c>
      <c r="BI16" s="270"/>
      <c r="BJ16" s="67">
        <v>9</v>
      </c>
    </row>
    <row r="17" spans="1:62" ht="13.5" customHeight="1" thickBot="1">
      <c r="A17" s="261"/>
      <c r="B17" s="19" t="s">
        <v>109</v>
      </c>
      <c r="C17" s="22">
        <f aca="true" t="shared" si="3" ref="C17:BH17">SUM(C14:C16)</f>
        <v>189900</v>
      </c>
      <c r="D17" s="137" t="s">
        <v>130</v>
      </c>
      <c r="E17" s="24">
        <f t="shared" si="3"/>
        <v>19820</v>
      </c>
      <c r="F17" s="15">
        <f t="shared" si="3"/>
        <v>6921</v>
      </c>
      <c r="G17" s="15">
        <f t="shared" si="3"/>
        <v>24219</v>
      </c>
      <c r="H17" s="24">
        <f t="shared" si="3"/>
        <v>2913</v>
      </c>
      <c r="I17" s="17">
        <f t="shared" si="3"/>
        <v>16155</v>
      </c>
      <c r="J17" s="25">
        <f t="shared" si="3"/>
        <v>58247</v>
      </c>
      <c r="K17" s="17">
        <f t="shared" si="3"/>
        <v>11143</v>
      </c>
      <c r="L17" s="17">
        <f t="shared" si="3"/>
        <v>9128</v>
      </c>
      <c r="M17" s="17">
        <f t="shared" si="3"/>
        <v>884</v>
      </c>
      <c r="N17" s="25">
        <f t="shared" si="3"/>
        <v>81896</v>
      </c>
      <c r="O17" s="15">
        <f t="shared" si="3"/>
        <v>1038</v>
      </c>
      <c r="P17" s="17">
        <f t="shared" si="3"/>
        <v>4496</v>
      </c>
      <c r="Q17" s="17">
        <f t="shared" si="3"/>
        <v>3231</v>
      </c>
      <c r="R17" s="17">
        <f t="shared" si="3"/>
        <v>877</v>
      </c>
      <c r="S17" s="17">
        <f t="shared" si="3"/>
        <v>98</v>
      </c>
      <c r="T17" s="17">
        <f t="shared" si="3"/>
        <v>23188</v>
      </c>
      <c r="U17" s="17">
        <f t="shared" si="3"/>
        <v>1080</v>
      </c>
      <c r="V17" s="25">
        <f t="shared" si="3"/>
        <v>214575</v>
      </c>
      <c r="W17" s="25">
        <f t="shared" si="3"/>
        <v>41732</v>
      </c>
      <c r="X17" s="55">
        <f t="shared" si="3"/>
        <v>17704</v>
      </c>
      <c r="Y17" s="25">
        <f t="shared" si="3"/>
        <v>64833</v>
      </c>
      <c r="Z17" s="17">
        <f t="shared" si="3"/>
        <v>8771</v>
      </c>
      <c r="AA17" s="25">
        <f t="shared" si="3"/>
        <v>31682</v>
      </c>
      <c r="AB17" s="17">
        <f t="shared" si="3"/>
        <v>16736</v>
      </c>
      <c r="AC17" s="25">
        <f t="shared" si="3"/>
        <v>115466</v>
      </c>
      <c r="AD17" s="17">
        <f t="shared" si="3"/>
        <v>6794</v>
      </c>
      <c r="AE17" s="25">
        <f t="shared" si="3"/>
        <v>61321</v>
      </c>
      <c r="AF17" s="17">
        <f t="shared" si="3"/>
        <v>4122</v>
      </c>
      <c r="AG17" s="25">
        <f t="shared" si="3"/>
        <v>94833</v>
      </c>
      <c r="AH17" s="25">
        <f>SUM(AH14:AH16)</f>
        <v>8028</v>
      </c>
      <c r="AI17" s="25">
        <f t="shared" si="3"/>
        <v>74888</v>
      </c>
      <c r="AJ17" s="17">
        <f t="shared" si="3"/>
        <v>28155</v>
      </c>
      <c r="AK17" s="17">
        <f t="shared" si="3"/>
        <v>19919</v>
      </c>
      <c r="AL17" s="17">
        <f t="shared" si="3"/>
        <v>22149</v>
      </c>
      <c r="AM17" s="17">
        <f t="shared" si="3"/>
        <v>19864</v>
      </c>
      <c r="AN17" s="17">
        <f t="shared" si="3"/>
        <v>32128</v>
      </c>
      <c r="AO17" s="17">
        <f t="shared" si="3"/>
        <v>26593</v>
      </c>
      <c r="AP17" s="25">
        <f t="shared" si="3"/>
        <v>143117</v>
      </c>
      <c r="AQ17" s="17">
        <f t="shared" si="3"/>
        <v>22935</v>
      </c>
      <c r="AR17" s="17">
        <f t="shared" si="3"/>
        <v>12977</v>
      </c>
      <c r="AS17" s="17">
        <f t="shared" si="3"/>
        <v>22774</v>
      </c>
      <c r="AT17" s="17">
        <f t="shared" si="3"/>
        <v>57408</v>
      </c>
      <c r="AU17" s="17">
        <f t="shared" si="3"/>
        <v>12194</v>
      </c>
      <c r="AV17" s="17">
        <f t="shared" si="3"/>
        <v>32967</v>
      </c>
      <c r="AW17" s="17">
        <f t="shared" si="3"/>
        <v>29855</v>
      </c>
      <c r="AX17" s="25">
        <f t="shared" si="3"/>
        <v>45394</v>
      </c>
      <c r="AY17" s="17"/>
      <c r="AZ17" s="17"/>
      <c r="BA17" s="17"/>
      <c r="BB17" s="17">
        <f t="shared" si="3"/>
        <v>51671</v>
      </c>
      <c r="BC17" s="17">
        <f t="shared" si="3"/>
        <v>2354</v>
      </c>
      <c r="BD17" s="17">
        <f t="shared" si="3"/>
        <v>9271</v>
      </c>
      <c r="BE17" s="17">
        <f t="shared" si="3"/>
        <v>35184</v>
      </c>
      <c r="BF17" s="17">
        <f t="shared" si="3"/>
        <v>4669</v>
      </c>
      <c r="BG17" s="56">
        <f t="shared" si="3"/>
        <v>2050</v>
      </c>
      <c r="BH17" s="101">
        <f t="shared" si="3"/>
        <v>1850347</v>
      </c>
      <c r="BI17" s="270"/>
      <c r="BJ17" s="71" t="s">
        <v>109</v>
      </c>
    </row>
    <row r="18" spans="1:62" ht="13.5" customHeight="1" thickBot="1">
      <c r="A18" s="261"/>
      <c r="B18" s="53" t="s">
        <v>110</v>
      </c>
      <c r="C18" s="23">
        <f>C13+C17</f>
        <v>556528</v>
      </c>
      <c r="D18" s="138" t="s">
        <v>131</v>
      </c>
      <c r="E18" s="85">
        <f aca="true" t="shared" si="4" ref="E18:BH18">E13+E17</f>
        <v>50852</v>
      </c>
      <c r="F18" s="86">
        <f t="shared" si="4"/>
        <v>16314</v>
      </c>
      <c r="G18" s="86">
        <f t="shared" si="4"/>
        <v>54803</v>
      </c>
      <c r="H18" s="86">
        <f t="shared" si="4"/>
        <v>5967</v>
      </c>
      <c r="I18" s="87">
        <f t="shared" si="4"/>
        <v>40716</v>
      </c>
      <c r="J18" s="88">
        <f t="shared" si="4"/>
        <v>165004</v>
      </c>
      <c r="K18" s="86">
        <f t="shared" si="4"/>
        <v>25035</v>
      </c>
      <c r="L18" s="86">
        <f t="shared" si="4"/>
        <v>24343</v>
      </c>
      <c r="M18" s="86">
        <f t="shared" si="4"/>
        <v>2225</v>
      </c>
      <c r="N18" s="88">
        <f t="shared" si="4"/>
        <v>234703</v>
      </c>
      <c r="O18" s="86">
        <f t="shared" si="4"/>
        <v>2167</v>
      </c>
      <c r="P18" s="86">
        <f t="shared" si="4"/>
        <v>10010</v>
      </c>
      <c r="Q18" s="86">
        <f t="shared" si="4"/>
        <v>6725</v>
      </c>
      <c r="R18" s="86">
        <f t="shared" si="4"/>
        <v>2225</v>
      </c>
      <c r="S18" s="86">
        <f t="shared" si="4"/>
        <v>395</v>
      </c>
      <c r="T18" s="86">
        <f t="shared" si="4"/>
        <v>58885</v>
      </c>
      <c r="U18" s="86">
        <f t="shared" si="4"/>
        <v>2270</v>
      </c>
      <c r="V18" s="88">
        <f t="shared" si="4"/>
        <v>530757</v>
      </c>
      <c r="W18" s="88">
        <f t="shared" si="4"/>
        <v>90112</v>
      </c>
      <c r="X18" s="86">
        <f t="shared" si="4"/>
        <v>42412</v>
      </c>
      <c r="Y18" s="88">
        <f t="shared" si="4"/>
        <v>146515</v>
      </c>
      <c r="Z18" s="86">
        <f t="shared" si="4"/>
        <v>19073</v>
      </c>
      <c r="AA18" s="88">
        <f t="shared" si="4"/>
        <v>86088</v>
      </c>
      <c r="AB18" s="86">
        <f t="shared" si="4"/>
        <v>36534</v>
      </c>
      <c r="AC18" s="88">
        <f t="shared" si="4"/>
        <v>366807</v>
      </c>
      <c r="AD18" s="86">
        <f t="shared" si="4"/>
        <v>19999</v>
      </c>
      <c r="AE18" s="88">
        <f t="shared" si="4"/>
        <v>153633</v>
      </c>
      <c r="AF18" s="86">
        <f t="shared" si="4"/>
        <v>13117</v>
      </c>
      <c r="AG18" s="88">
        <f t="shared" si="4"/>
        <v>245076</v>
      </c>
      <c r="AH18" s="88">
        <v>20483</v>
      </c>
      <c r="AI18" s="88">
        <f t="shared" si="4"/>
        <v>138259</v>
      </c>
      <c r="AJ18" s="86">
        <f t="shared" si="4"/>
        <v>67345</v>
      </c>
      <c r="AK18" s="86">
        <f t="shared" si="4"/>
        <v>50395</v>
      </c>
      <c r="AL18" s="86">
        <f t="shared" si="4"/>
        <v>46867</v>
      </c>
      <c r="AM18" s="86">
        <f t="shared" si="4"/>
        <v>57307</v>
      </c>
      <c r="AN18" s="86">
        <f t="shared" si="4"/>
        <v>80921</v>
      </c>
      <c r="AO18" s="86">
        <f t="shared" si="4"/>
        <v>52509</v>
      </c>
      <c r="AP18" s="88">
        <f t="shared" si="4"/>
        <v>300690</v>
      </c>
      <c r="AQ18" s="86">
        <f t="shared" si="4"/>
        <v>48787</v>
      </c>
      <c r="AR18" s="86">
        <f t="shared" si="4"/>
        <v>25369</v>
      </c>
      <c r="AS18" s="86">
        <f t="shared" si="4"/>
        <v>50877</v>
      </c>
      <c r="AT18" s="86">
        <f t="shared" si="4"/>
        <v>115309</v>
      </c>
      <c r="AU18" s="86">
        <f t="shared" si="4"/>
        <v>25554</v>
      </c>
      <c r="AV18" s="86">
        <f t="shared" si="4"/>
        <v>71262</v>
      </c>
      <c r="AW18" s="86">
        <f t="shared" si="4"/>
        <v>72097</v>
      </c>
      <c r="AX18" s="88">
        <f t="shared" si="4"/>
        <v>94507</v>
      </c>
      <c r="AY18" s="86"/>
      <c r="AZ18" s="86"/>
      <c r="BA18" s="86"/>
      <c r="BB18" s="86">
        <f t="shared" si="4"/>
        <v>122599</v>
      </c>
      <c r="BC18" s="86">
        <f t="shared" si="4"/>
        <v>5644</v>
      </c>
      <c r="BD18" s="86">
        <f t="shared" si="4"/>
        <v>21828</v>
      </c>
      <c r="BE18" s="86">
        <f t="shared" si="4"/>
        <v>65153</v>
      </c>
      <c r="BF18" s="86">
        <f t="shared" si="4"/>
        <v>8320</v>
      </c>
      <c r="BG18" s="89">
        <f t="shared" si="4"/>
        <v>4330</v>
      </c>
      <c r="BH18" s="23">
        <f t="shared" si="4"/>
        <v>4555702</v>
      </c>
      <c r="BI18" s="270"/>
      <c r="BJ18" s="72" t="s">
        <v>110</v>
      </c>
    </row>
    <row r="19" spans="1:62" ht="12.75" customHeight="1">
      <c r="A19" s="261"/>
      <c r="B19" s="14">
        <v>10</v>
      </c>
      <c r="C19" s="103">
        <v>72125</v>
      </c>
      <c r="D19" s="139">
        <v>513201</v>
      </c>
      <c r="E19" s="151">
        <v>5086</v>
      </c>
      <c r="F19" s="152">
        <v>1788</v>
      </c>
      <c r="G19" s="152">
        <v>6245</v>
      </c>
      <c r="H19" s="152">
        <v>436</v>
      </c>
      <c r="I19" s="152">
        <v>4690</v>
      </c>
      <c r="J19" s="157">
        <v>18307</v>
      </c>
      <c r="K19" s="152">
        <v>2486</v>
      </c>
      <c r="L19" s="152">
        <v>3275</v>
      </c>
      <c r="M19" s="152">
        <v>543</v>
      </c>
      <c r="N19" s="157">
        <v>20113</v>
      </c>
      <c r="O19" s="152">
        <v>226</v>
      </c>
      <c r="P19" s="152">
        <v>1703</v>
      </c>
      <c r="Q19" s="152">
        <v>1086</v>
      </c>
      <c r="R19" s="152">
        <v>245</v>
      </c>
      <c r="S19" s="152">
        <v>77</v>
      </c>
      <c r="T19" s="152">
        <v>13136</v>
      </c>
      <c r="U19" s="152">
        <v>131</v>
      </c>
      <c r="V19" s="157">
        <v>86092</v>
      </c>
      <c r="W19" s="152">
        <v>11369</v>
      </c>
      <c r="X19" s="152">
        <v>6833</v>
      </c>
      <c r="Y19" s="157">
        <v>17330</v>
      </c>
      <c r="Z19" s="152">
        <v>2018</v>
      </c>
      <c r="AA19" s="152">
        <v>11301</v>
      </c>
      <c r="AB19" s="152">
        <v>3669</v>
      </c>
      <c r="AC19" s="157">
        <v>38645</v>
      </c>
      <c r="AD19" s="152">
        <v>2408</v>
      </c>
      <c r="AE19" s="157">
        <v>18607</v>
      </c>
      <c r="AF19" s="152">
        <v>2101</v>
      </c>
      <c r="AG19" s="157">
        <v>30845</v>
      </c>
      <c r="AH19" s="152">
        <v>4419</v>
      </c>
      <c r="AI19" s="157">
        <v>14703</v>
      </c>
      <c r="AJ19" s="152">
        <v>8287</v>
      </c>
      <c r="AK19" s="152">
        <v>6966</v>
      </c>
      <c r="AL19" s="152">
        <v>5707</v>
      </c>
      <c r="AM19" s="152">
        <v>6820</v>
      </c>
      <c r="AN19" s="152">
        <v>9987</v>
      </c>
      <c r="AO19" s="152">
        <v>6966</v>
      </c>
      <c r="AP19" s="157">
        <v>41062</v>
      </c>
      <c r="AQ19" s="152">
        <v>7234</v>
      </c>
      <c r="AR19" s="152">
        <v>2782</v>
      </c>
      <c r="AS19" s="152">
        <v>6222</v>
      </c>
      <c r="AT19" s="152">
        <v>16773</v>
      </c>
      <c r="AU19" s="152">
        <v>2958</v>
      </c>
      <c r="AV19" s="152">
        <v>9690</v>
      </c>
      <c r="AW19" s="152">
        <v>8899</v>
      </c>
      <c r="AX19" s="157">
        <v>14432</v>
      </c>
      <c r="AY19" s="12"/>
      <c r="AZ19" s="12"/>
      <c r="BA19" s="12"/>
      <c r="BB19" s="12">
        <v>16960</v>
      </c>
      <c r="BC19" s="12">
        <v>866</v>
      </c>
      <c r="BD19" s="12">
        <v>2356</v>
      </c>
      <c r="BE19" s="12">
        <v>6852</v>
      </c>
      <c r="BF19" s="12">
        <v>835</v>
      </c>
      <c r="BG19" s="12">
        <v>634</v>
      </c>
      <c r="BH19" s="158">
        <v>585326</v>
      </c>
      <c r="BI19" s="270"/>
      <c r="BJ19" s="67">
        <v>10</v>
      </c>
    </row>
    <row r="20" spans="1:62" ht="12.75" customHeight="1">
      <c r="A20" s="261"/>
      <c r="B20" s="14">
        <v>11</v>
      </c>
      <c r="C20" s="103">
        <v>74190</v>
      </c>
      <c r="D20" s="139">
        <v>370702</v>
      </c>
      <c r="E20" s="151">
        <v>4998</v>
      </c>
      <c r="F20" s="152">
        <v>1520</v>
      </c>
      <c r="G20" s="152">
        <v>3483</v>
      </c>
      <c r="H20" s="152">
        <v>345</v>
      </c>
      <c r="I20" s="152">
        <v>3537</v>
      </c>
      <c r="J20" s="157">
        <v>15656</v>
      </c>
      <c r="K20" s="152">
        <v>1991</v>
      </c>
      <c r="L20" s="152">
        <v>3220</v>
      </c>
      <c r="M20" s="152">
        <v>583</v>
      </c>
      <c r="N20" s="157">
        <v>20530</v>
      </c>
      <c r="O20" s="152">
        <v>262</v>
      </c>
      <c r="P20" s="152">
        <v>1312</v>
      </c>
      <c r="Q20" s="152">
        <v>510</v>
      </c>
      <c r="R20" s="152">
        <v>145</v>
      </c>
      <c r="S20" s="152">
        <v>25</v>
      </c>
      <c r="T20" s="152">
        <v>5992</v>
      </c>
      <c r="U20" s="152">
        <v>80</v>
      </c>
      <c r="V20" s="157">
        <v>51434</v>
      </c>
      <c r="W20" s="152">
        <v>7399</v>
      </c>
      <c r="X20" s="152">
        <v>5664</v>
      </c>
      <c r="Y20" s="157">
        <v>13405</v>
      </c>
      <c r="Z20" s="152">
        <v>1710</v>
      </c>
      <c r="AA20" s="152">
        <v>9579</v>
      </c>
      <c r="AB20" s="152">
        <v>4738</v>
      </c>
      <c r="AC20" s="157">
        <v>33888</v>
      </c>
      <c r="AD20" s="152">
        <v>2389</v>
      </c>
      <c r="AE20" s="157">
        <v>20531</v>
      </c>
      <c r="AF20" s="152">
        <v>1624</v>
      </c>
      <c r="AG20" s="157">
        <v>28769</v>
      </c>
      <c r="AH20" s="152">
        <v>3594</v>
      </c>
      <c r="AI20" s="157">
        <v>9590</v>
      </c>
      <c r="AJ20" s="152">
        <v>5193</v>
      </c>
      <c r="AK20" s="152">
        <v>4895</v>
      </c>
      <c r="AL20" s="152">
        <v>3324</v>
      </c>
      <c r="AM20" s="152">
        <v>6153</v>
      </c>
      <c r="AN20" s="152">
        <v>7922</v>
      </c>
      <c r="AO20" s="152">
        <v>3288</v>
      </c>
      <c r="AP20" s="157">
        <v>24529</v>
      </c>
      <c r="AQ20" s="152">
        <v>3407</v>
      </c>
      <c r="AR20" s="152">
        <v>1659</v>
      </c>
      <c r="AS20" s="152">
        <v>2992</v>
      </c>
      <c r="AT20" s="152">
        <v>7802</v>
      </c>
      <c r="AU20" s="152">
        <v>2631</v>
      </c>
      <c r="AV20" s="152">
        <v>6985</v>
      </c>
      <c r="AW20" s="152">
        <v>5893</v>
      </c>
      <c r="AX20" s="157">
        <v>7852</v>
      </c>
      <c r="AY20" s="12"/>
      <c r="AZ20" s="12"/>
      <c r="BA20" s="12"/>
      <c r="BB20" s="12">
        <v>11521</v>
      </c>
      <c r="BC20" s="12">
        <v>486</v>
      </c>
      <c r="BD20" s="12">
        <v>2026</v>
      </c>
      <c r="BE20" s="12">
        <v>2880</v>
      </c>
      <c r="BF20" s="12">
        <v>348</v>
      </c>
      <c r="BG20" s="12">
        <v>413</v>
      </c>
      <c r="BH20" s="158">
        <v>444892</v>
      </c>
      <c r="BI20" s="270"/>
      <c r="BJ20" s="67">
        <v>11</v>
      </c>
    </row>
    <row r="21" spans="1:62" ht="12.75" customHeight="1">
      <c r="A21" s="261"/>
      <c r="B21" s="14">
        <v>12</v>
      </c>
      <c r="C21" s="103">
        <v>78118</v>
      </c>
      <c r="D21" s="139">
        <v>431977</v>
      </c>
      <c r="E21" s="151">
        <v>5232</v>
      </c>
      <c r="F21" s="152">
        <v>2294</v>
      </c>
      <c r="G21" s="152">
        <v>2953</v>
      </c>
      <c r="H21" s="152">
        <v>700</v>
      </c>
      <c r="I21" s="152">
        <v>3842</v>
      </c>
      <c r="J21" s="157">
        <v>21105</v>
      </c>
      <c r="K21" s="152">
        <v>2395</v>
      </c>
      <c r="L21" s="152">
        <v>3629</v>
      </c>
      <c r="M21" s="152">
        <v>165</v>
      </c>
      <c r="N21" s="157">
        <v>29224</v>
      </c>
      <c r="O21" s="152">
        <v>256</v>
      </c>
      <c r="P21" s="152">
        <v>1993</v>
      </c>
      <c r="Q21" s="152">
        <v>894</v>
      </c>
      <c r="R21" s="152">
        <v>262</v>
      </c>
      <c r="S21" s="152">
        <v>39</v>
      </c>
      <c r="T21" s="152">
        <v>5552</v>
      </c>
      <c r="U21" s="152">
        <v>117</v>
      </c>
      <c r="V21" s="157">
        <v>64958</v>
      </c>
      <c r="W21" s="152">
        <v>9483</v>
      </c>
      <c r="X21" s="152">
        <v>4141</v>
      </c>
      <c r="Y21" s="157">
        <v>10320</v>
      </c>
      <c r="Z21" s="152">
        <v>1766</v>
      </c>
      <c r="AA21" s="152">
        <v>13840</v>
      </c>
      <c r="AB21" s="152">
        <v>5311</v>
      </c>
      <c r="AC21" s="157">
        <v>34231</v>
      </c>
      <c r="AD21" s="152">
        <v>7715</v>
      </c>
      <c r="AE21" s="157">
        <v>20896</v>
      </c>
      <c r="AF21" s="152">
        <v>2334</v>
      </c>
      <c r="AG21" s="157">
        <v>32683</v>
      </c>
      <c r="AH21" s="152">
        <v>1602</v>
      </c>
      <c r="AI21" s="157">
        <v>10463</v>
      </c>
      <c r="AJ21" s="152">
        <v>4886</v>
      </c>
      <c r="AK21" s="152">
        <v>6070</v>
      </c>
      <c r="AL21" s="152">
        <v>3177</v>
      </c>
      <c r="AM21" s="152">
        <v>7121</v>
      </c>
      <c r="AN21" s="152">
        <v>13404</v>
      </c>
      <c r="AO21" s="152">
        <v>3138</v>
      </c>
      <c r="AP21" s="157">
        <v>22536</v>
      </c>
      <c r="AQ21" s="152">
        <v>4672</v>
      </c>
      <c r="AR21" s="152">
        <v>1982</v>
      </c>
      <c r="AS21" s="152">
        <v>2596</v>
      </c>
      <c r="AT21" s="152">
        <v>9519</v>
      </c>
      <c r="AU21" s="153">
        <v>1906</v>
      </c>
      <c r="AV21" s="154">
        <v>9431</v>
      </c>
      <c r="AW21" s="152">
        <v>7870</v>
      </c>
      <c r="AX21" s="157">
        <v>8383</v>
      </c>
      <c r="AY21" s="12"/>
      <c r="AZ21" s="12"/>
      <c r="BA21" s="12"/>
      <c r="BB21" s="12">
        <v>14301</v>
      </c>
      <c r="BC21" s="12">
        <v>945</v>
      </c>
      <c r="BD21" s="12">
        <v>2529</v>
      </c>
      <c r="BE21" s="12">
        <v>6031</v>
      </c>
      <c r="BF21" s="12">
        <v>626</v>
      </c>
      <c r="BG21" s="12">
        <v>459</v>
      </c>
      <c r="BH21" s="158">
        <v>510095</v>
      </c>
      <c r="BI21" s="270"/>
      <c r="BJ21" s="67">
        <v>12</v>
      </c>
    </row>
    <row r="22" spans="1:62" ht="13.5" thickBot="1">
      <c r="A22" s="18"/>
      <c r="B22" s="19" t="s">
        <v>107</v>
      </c>
      <c r="C22" s="104">
        <f aca="true" t="shared" si="5" ref="C22:BH22">SUM(C19:C21)</f>
        <v>224433</v>
      </c>
      <c r="D22" s="140" t="s">
        <v>132</v>
      </c>
      <c r="E22" s="93">
        <f t="shared" si="5"/>
        <v>15316</v>
      </c>
      <c r="F22" s="57">
        <f t="shared" si="5"/>
        <v>5602</v>
      </c>
      <c r="G22" s="57">
        <f t="shared" si="5"/>
        <v>12681</v>
      </c>
      <c r="H22" s="59">
        <f t="shared" si="5"/>
        <v>1481</v>
      </c>
      <c r="I22" s="58">
        <f t="shared" si="5"/>
        <v>12069</v>
      </c>
      <c r="J22" s="25">
        <f t="shared" si="5"/>
        <v>55068</v>
      </c>
      <c r="K22" s="58">
        <f t="shared" si="5"/>
        <v>6872</v>
      </c>
      <c r="L22" s="58">
        <f t="shared" si="5"/>
        <v>10124</v>
      </c>
      <c r="M22" s="58">
        <f t="shared" si="5"/>
        <v>1291</v>
      </c>
      <c r="N22" s="25">
        <f t="shared" si="5"/>
        <v>69867</v>
      </c>
      <c r="O22" s="59">
        <f t="shared" si="5"/>
        <v>744</v>
      </c>
      <c r="P22" s="57">
        <f t="shared" si="5"/>
        <v>5008</v>
      </c>
      <c r="Q22" s="59">
        <f t="shared" si="5"/>
        <v>2490</v>
      </c>
      <c r="R22" s="57">
        <f t="shared" si="5"/>
        <v>652</v>
      </c>
      <c r="S22" s="59">
        <f t="shared" si="5"/>
        <v>141</v>
      </c>
      <c r="T22" s="57">
        <f t="shared" si="5"/>
        <v>24680</v>
      </c>
      <c r="U22" s="59">
        <f t="shared" si="5"/>
        <v>328</v>
      </c>
      <c r="V22" s="16">
        <f t="shared" si="5"/>
        <v>202484</v>
      </c>
      <c r="W22" s="26">
        <f t="shared" si="5"/>
        <v>28251</v>
      </c>
      <c r="X22" s="57">
        <f t="shared" si="5"/>
        <v>16638</v>
      </c>
      <c r="Y22" s="26">
        <f t="shared" si="5"/>
        <v>41055</v>
      </c>
      <c r="Z22" s="57">
        <f t="shared" si="5"/>
        <v>5494</v>
      </c>
      <c r="AA22" s="26">
        <f t="shared" si="5"/>
        <v>34720</v>
      </c>
      <c r="AB22" s="57">
        <f t="shared" si="5"/>
        <v>13718</v>
      </c>
      <c r="AC22" s="26">
        <f t="shared" si="5"/>
        <v>106764</v>
      </c>
      <c r="AD22" s="57">
        <f t="shared" si="5"/>
        <v>12512</v>
      </c>
      <c r="AE22" s="26">
        <f t="shared" si="5"/>
        <v>60034</v>
      </c>
      <c r="AF22" s="57">
        <f t="shared" si="5"/>
        <v>6059</v>
      </c>
      <c r="AG22" s="26">
        <f t="shared" si="5"/>
        <v>92297</v>
      </c>
      <c r="AH22" s="26">
        <f>SUM(AH19:AH21)</f>
        <v>9615</v>
      </c>
      <c r="AI22" s="16">
        <f t="shared" si="5"/>
        <v>34756</v>
      </c>
      <c r="AJ22" s="59">
        <f t="shared" si="5"/>
        <v>18366</v>
      </c>
      <c r="AK22" s="57">
        <f t="shared" si="5"/>
        <v>17931</v>
      </c>
      <c r="AL22" s="59">
        <f t="shared" si="5"/>
        <v>12208</v>
      </c>
      <c r="AM22" s="57">
        <f t="shared" si="5"/>
        <v>20094</v>
      </c>
      <c r="AN22" s="59">
        <f t="shared" si="5"/>
        <v>31313</v>
      </c>
      <c r="AO22" s="57">
        <f t="shared" si="5"/>
        <v>13392</v>
      </c>
      <c r="AP22" s="16">
        <f t="shared" si="5"/>
        <v>88127</v>
      </c>
      <c r="AQ22" s="57">
        <f t="shared" si="5"/>
        <v>15313</v>
      </c>
      <c r="AR22" s="57">
        <f t="shared" si="5"/>
        <v>6423</v>
      </c>
      <c r="AS22" s="57">
        <f t="shared" si="5"/>
        <v>11810</v>
      </c>
      <c r="AT22" s="57">
        <f t="shared" si="5"/>
        <v>34094</v>
      </c>
      <c r="AU22" s="57">
        <f t="shared" si="5"/>
        <v>7495</v>
      </c>
      <c r="AV22" s="57">
        <f t="shared" si="5"/>
        <v>26106</v>
      </c>
      <c r="AW22" s="57">
        <f t="shared" si="5"/>
        <v>22662</v>
      </c>
      <c r="AX22" s="16">
        <f t="shared" si="5"/>
        <v>30667</v>
      </c>
      <c r="AY22" s="57"/>
      <c r="AZ22" s="57"/>
      <c r="BA22" s="57"/>
      <c r="BB22" s="57">
        <f t="shared" si="5"/>
        <v>42782</v>
      </c>
      <c r="BC22" s="57">
        <f t="shared" si="5"/>
        <v>2297</v>
      </c>
      <c r="BD22" s="57">
        <f t="shared" si="5"/>
        <v>6911</v>
      </c>
      <c r="BE22" s="57">
        <f t="shared" si="5"/>
        <v>15763</v>
      </c>
      <c r="BF22" s="57">
        <f t="shared" si="5"/>
        <v>1809</v>
      </c>
      <c r="BG22" s="58">
        <f t="shared" si="5"/>
        <v>1506</v>
      </c>
      <c r="BH22" s="102">
        <f t="shared" si="5"/>
        <v>1540313</v>
      </c>
      <c r="BI22" s="234"/>
      <c r="BJ22" s="71" t="s">
        <v>107</v>
      </c>
    </row>
    <row r="23" spans="1:62" ht="19.5" customHeight="1" thickBot="1">
      <c r="A23" s="27"/>
      <c r="B23" s="47" t="s">
        <v>124</v>
      </c>
      <c r="C23" s="117">
        <v>780961</v>
      </c>
      <c r="D23" s="141">
        <v>5315054</v>
      </c>
      <c r="E23" s="92">
        <f aca="true" t="shared" si="6" ref="E23:BH23">E18+E22</f>
        <v>66168</v>
      </c>
      <c r="F23" s="90">
        <f t="shared" si="6"/>
        <v>21916</v>
      </c>
      <c r="G23" s="90">
        <f t="shared" si="6"/>
        <v>67484</v>
      </c>
      <c r="H23" s="91">
        <f t="shared" si="6"/>
        <v>7448</v>
      </c>
      <c r="I23" s="88">
        <f t="shared" si="6"/>
        <v>52785</v>
      </c>
      <c r="J23" s="88">
        <f t="shared" si="6"/>
        <v>220072</v>
      </c>
      <c r="K23" s="88">
        <f t="shared" si="6"/>
        <v>31907</v>
      </c>
      <c r="L23" s="88">
        <f t="shared" si="6"/>
        <v>34467</v>
      </c>
      <c r="M23" s="88">
        <f t="shared" si="6"/>
        <v>3516</v>
      </c>
      <c r="N23" s="88">
        <f t="shared" si="6"/>
        <v>304570</v>
      </c>
      <c r="O23" s="91">
        <f t="shared" si="6"/>
        <v>2911</v>
      </c>
      <c r="P23" s="90">
        <f t="shared" si="6"/>
        <v>15018</v>
      </c>
      <c r="Q23" s="91">
        <f t="shared" si="6"/>
        <v>9215</v>
      </c>
      <c r="R23" s="90">
        <f t="shared" si="6"/>
        <v>2877</v>
      </c>
      <c r="S23" s="91">
        <f t="shared" si="6"/>
        <v>536</v>
      </c>
      <c r="T23" s="90">
        <f t="shared" si="6"/>
        <v>83565</v>
      </c>
      <c r="U23" s="91">
        <f t="shared" si="6"/>
        <v>2598</v>
      </c>
      <c r="V23" s="90">
        <f t="shared" si="6"/>
        <v>733241</v>
      </c>
      <c r="W23" s="91">
        <f t="shared" si="6"/>
        <v>118363</v>
      </c>
      <c r="X23" s="90">
        <f t="shared" si="6"/>
        <v>59050</v>
      </c>
      <c r="Y23" s="91">
        <f t="shared" si="6"/>
        <v>187570</v>
      </c>
      <c r="Z23" s="90">
        <f t="shared" si="6"/>
        <v>24567</v>
      </c>
      <c r="AA23" s="91">
        <f t="shared" si="6"/>
        <v>120808</v>
      </c>
      <c r="AB23" s="90">
        <f t="shared" si="6"/>
        <v>50252</v>
      </c>
      <c r="AC23" s="91">
        <f t="shared" si="6"/>
        <v>473571</v>
      </c>
      <c r="AD23" s="90">
        <f t="shared" si="6"/>
        <v>32511</v>
      </c>
      <c r="AE23" s="91">
        <f t="shared" si="6"/>
        <v>213667</v>
      </c>
      <c r="AF23" s="90">
        <f t="shared" si="6"/>
        <v>19176</v>
      </c>
      <c r="AG23" s="91">
        <f t="shared" si="6"/>
        <v>337373</v>
      </c>
      <c r="AH23" s="91">
        <v>30098</v>
      </c>
      <c r="AI23" s="90">
        <f t="shared" si="6"/>
        <v>173015</v>
      </c>
      <c r="AJ23" s="91">
        <f t="shared" si="6"/>
        <v>85711</v>
      </c>
      <c r="AK23" s="90">
        <f t="shared" si="6"/>
        <v>68326</v>
      </c>
      <c r="AL23" s="91">
        <f t="shared" si="6"/>
        <v>59075</v>
      </c>
      <c r="AM23" s="90">
        <f t="shared" si="6"/>
        <v>77401</v>
      </c>
      <c r="AN23" s="91">
        <f t="shared" si="6"/>
        <v>112234</v>
      </c>
      <c r="AO23" s="88">
        <f t="shared" si="6"/>
        <v>65901</v>
      </c>
      <c r="AP23" s="88">
        <f t="shared" si="6"/>
        <v>388817</v>
      </c>
      <c r="AQ23" s="88">
        <f t="shared" si="6"/>
        <v>64100</v>
      </c>
      <c r="AR23" s="90">
        <f t="shared" si="6"/>
        <v>31792</v>
      </c>
      <c r="AS23" s="90">
        <f t="shared" si="6"/>
        <v>62687</v>
      </c>
      <c r="AT23" s="90">
        <f t="shared" si="6"/>
        <v>149403</v>
      </c>
      <c r="AU23" s="90">
        <f t="shared" si="6"/>
        <v>33049</v>
      </c>
      <c r="AV23" s="90">
        <f t="shared" si="6"/>
        <v>97368</v>
      </c>
      <c r="AW23" s="91">
        <f t="shared" si="6"/>
        <v>94759</v>
      </c>
      <c r="AX23" s="90">
        <f t="shared" si="6"/>
        <v>125174</v>
      </c>
      <c r="AY23" s="90"/>
      <c r="AZ23" s="90"/>
      <c r="BA23" s="90"/>
      <c r="BB23" s="91">
        <f t="shared" si="6"/>
        <v>165381</v>
      </c>
      <c r="BC23" s="88">
        <f t="shared" si="6"/>
        <v>7941</v>
      </c>
      <c r="BD23" s="90">
        <f t="shared" si="6"/>
        <v>28739</v>
      </c>
      <c r="BE23" s="91">
        <f t="shared" si="6"/>
        <v>80916</v>
      </c>
      <c r="BF23" s="90">
        <f t="shared" si="6"/>
        <v>10129</v>
      </c>
      <c r="BG23" s="91">
        <f t="shared" si="6"/>
        <v>5836</v>
      </c>
      <c r="BH23" s="63">
        <f t="shared" si="6"/>
        <v>6096015</v>
      </c>
      <c r="BI23" s="27"/>
      <c r="BJ23" s="47" t="s">
        <v>124</v>
      </c>
    </row>
    <row r="24" spans="1:62" ht="21.75" customHeight="1">
      <c r="A24" s="45"/>
      <c r="B24" s="46"/>
      <c r="C24" s="44"/>
      <c r="D24" s="118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5"/>
      <c r="BJ24" s="46"/>
    </row>
    <row r="25" spans="1:62" ht="18" customHeight="1" thickBot="1">
      <c r="A25" s="48"/>
      <c r="B25" s="49" t="s">
        <v>128</v>
      </c>
      <c r="C25" s="39"/>
      <c r="D25" s="120">
        <f>BH25-C25</f>
        <v>0</v>
      </c>
      <c r="E25" s="43"/>
      <c r="F25" s="40"/>
      <c r="G25" s="40"/>
      <c r="H25" s="41"/>
      <c r="I25" s="42"/>
      <c r="J25" s="42"/>
      <c r="K25" s="42"/>
      <c r="L25" s="42"/>
      <c r="M25" s="42"/>
      <c r="N25" s="42"/>
      <c r="O25" s="41"/>
      <c r="P25" s="40"/>
      <c r="Q25" s="41"/>
      <c r="R25" s="40"/>
      <c r="S25" s="41"/>
      <c r="T25" s="40"/>
      <c r="U25" s="41"/>
      <c r="V25" s="40"/>
      <c r="W25" s="41"/>
      <c r="X25" s="40"/>
      <c r="Y25" s="41"/>
      <c r="Z25" s="40"/>
      <c r="AA25" s="41"/>
      <c r="AB25" s="40"/>
      <c r="AC25" s="41"/>
      <c r="AD25" s="40"/>
      <c r="AE25" s="41"/>
      <c r="AF25" s="40"/>
      <c r="AG25" s="41"/>
      <c r="AH25" s="41"/>
      <c r="AI25" s="40"/>
      <c r="AJ25" s="41"/>
      <c r="AK25" s="40"/>
      <c r="AL25" s="41"/>
      <c r="AM25" s="40"/>
      <c r="AN25" s="41"/>
      <c r="AO25" s="40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1"/>
      <c r="BE25" s="41"/>
      <c r="BF25" s="41"/>
      <c r="BG25" s="41"/>
      <c r="BH25" s="64"/>
      <c r="BI25" s="48"/>
      <c r="BJ25" s="49" t="s">
        <v>123</v>
      </c>
    </row>
    <row r="26" spans="1:62" ht="12.75" customHeight="1">
      <c r="A26" s="262">
        <v>2015</v>
      </c>
      <c r="B26" s="188">
        <v>1</v>
      </c>
      <c r="C26" s="165">
        <v>57677</v>
      </c>
      <c r="D26" s="121">
        <f>BH26-C26</f>
        <v>258468</v>
      </c>
      <c r="E26" s="143">
        <v>4152</v>
      </c>
      <c r="F26" s="144">
        <v>843</v>
      </c>
      <c r="G26" s="144">
        <v>1501</v>
      </c>
      <c r="H26" s="144">
        <v>260</v>
      </c>
      <c r="I26" s="144">
        <v>1933</v>
      </c>
      <c r="J26" s="142">
        <v>11137</v>
      </c>
      <c r="K26" s="144">
        <v>1998</v>
      </c>
      <c r="L26" s="144">
        <v>2692</v>
      </c>
      <c r="M26" s="144">
        <v>117</v>
      </c>
      <c r="N26" s="142">
        <v>18368</v>
      </c>
      <c r="O26" s="144">
        <v>159</v>
      </c>
      <c r="P26" s="144">
        <v>740</v>
      </c>
      <c r="Q26" s="144">
        <v>337</v>
      </c>
      <c r="R26" s="144">
        <v>136</v>
      </c>
      <c r="S26" s="144">
        <v>35</v>
      </c>
      <c r="T26" s="144">
        <v>3125</v>
      </c>
      <c r="U26" s="144">
        <v>64</v>
      </c>
      <c r="V26" s="142">
        <v>29258</v>
      </c>
      <c r="W26" s="144">
        <v>4793</v>
      </c>
      <c r="X26" s="144">
        <v>1875</v>
      </c>
      <c r="Y26" s="142">
        <v>7625</v>
      </c>
      <c r="Z26" s="144">
        <v>1240</v>
      </c>
      <c r="AA26" s="144">
        <v>5460</v>
      </c>
      <c r="AB26" s="144">
        <v>1980</v>
      </c>
      <c r="AC26" s="142">
        <v>33404</v>
      </c>
      <c r="AD26" s="144">
        <v>3249</v>
      </c>
      <c r="AE26" s="142">
        <v>12675</v>
      </c>
      <c r="AF26" s="144">
        <v>909</v>
      </c>
      <c r="AG26" s="142">
        <v>17878</v>
      </c>
      <c r="AH26" s="144">
        <v>2395</v>
      </c>
      <c r="AI26" s="142">
        <v>5058</v>
      </c>
      <c r="AJ26" s="144">
        <v>2799</v>
      </c>
      <c r="AK26" s="144">
        <v>2799</v>
      </c>
      <c r="AL26" s="144">
        <v>2841</v>
      </c>
      <c r="AM26" s="144">
        <v>5881</v>
      </c>
      <c r="AN26" s="144">
        <v>6503</v>
      </c>
      <c r="AO26" s="144">
        <v>1171</v>
      </c>
      <c r="AP26" s="142">
        <v>11344</v>
      </c>
      <c r="AQ26" s="144">
        <v>4331</v>
      </c>
      <c r="AR26" s="144">
        <v>1228</v>
      </c>
      <c r="AS26" s="144">
        <v>2676</v>
      </c>
      <c r="AT26" s="142">
        <v>4496</v>
      </c>
      <c r="AU26" s="144">
        <v>989</v>
      </c>
      <c r="AV26" s="144">
        <v>5153</v>
      </c>
      <c r="AW26" s="144">
        <v>4772</v>
      </c>
      <c r="AX26" s="142">
        <v>10419</v>
      </c>
      <c r="AY26" s="207">
        <v>1696</v>
      </c>
      <c r="AZ26" s="207">
        <v>255</v>
      </c>
      <c r="BA26" s="207">
        <v>339</v>
      </c>
      <c r="BB26" s="144">
        <v>6327</v>
      </c>
      <c r="BC26" s="144">
        <v>451</v>
      </c>
      <c r="BD26" s="144">
        <v>1701</v>
      </c>
      <c r="BE26" s="144">
        <v>4284</v>
      </c>
      <c r="BF26" s="144">
        <v>373</v>
      </c>
      <c r="BG26" s="145">
        <v>244</v>
      </c>
      <c r="BH26" s="197">
        <v>316145</v>
      </c>
      <c r="BI26" s="262">
        <v>2015</v>
      </c>
      <c r="BJ26" s="188">
        <v>1</v>
      </c>
    </row>
    <row r="27" spans="1:62" ht="12.75" customHeight="1">
      <c r="A27" s="263"/>
      <c r="B27" s="193">
        <v>2</v>
      </c>
      <c r="C27" s="166">
        <v>61779</v>
      </c>
      <c r="D27" s="122">
        <f>BH27-C27</f>
        <v>265694</v>
      </c>
      <c r="E27" s="146">
        <v>4418</v>
      </c>
      <c r="F27" s="147">
        <v>1205</v>
      </c>
      <c r="G27" s="147">
        <v>2615</v>
      </c>
      <c r="H27" s="147">
        <v>258</v>
      </c>
      <c r="I27" s="147">
        <v>2742</v>
      </c>
      <c r="J27" s="155">
        <v>13441</v>
      </c>
      <c r="K27" s="147">
        <v>1320</v>
      </c>
      <c r="L27" s="147">
        <v>3460</v>
      </c>
      <c r="M27" s="147">
        <v>96</v>
      </c>
      <c r="N27" s="155">
        <v>17621</v>
      </c>
      <c r="O27" s="147">
        <v>230</v>
      </c>
      <c r="P27" s="147">
        <v>709</v>
      </c>
      <c r="Q27" s="147">
        <v>409</v>
      </c>
      <c r="R27" s="147">
        <v>131</v>
      </c>
      <c r="S27" s="147">
        <v>42</v>
      </c>
      <c r="T27" s="147">
        <v>3745</v>
      </c>
      <c r="U27" s="147">
        <v>126</v>
      </c>
      <c r="V27" s="155">
        <v>36891</v>
      </c>
      <c r="W27" s="147">
        <v>6132</v>
      </c>
      <c r="X27" s="147">
        <v>2191</v>
      </c>
      <c r="Y27" s="155">
        <v>9693</v>
      </c>
      <c r="Z27" s="147">
        <v>1483</v>
      </c>
      <c r="AA27" s="147">
        <v>7009</v>
      </c>
      <c r="AB27" s="147">
        <v>2682</v>
      </c>
      <c r="AC27" s="155">
        <v>12687</v>
      </c>
      <c r="AD27" s="147">
        <v>2436</v>
      </c>
      <c r="AE27" s="155">
        <v>16114</v>
      </c>
      <c r="AF27" s="147">
        <v>943</v>
      </c>
      <c r="AG27" s="155">
        <v>26627</v>
      </c>
      <c r="AH27" s="147">
        <v>1375</v>
      </c>
      <c r="AI27" s="155">
        <v>5715</v>
      </c>
      <c r="AJ27" s="147">
        <v>4036</v>
      </c>
      <c r="AK27" s="147">
        <v>2731</v>
      </c>
      <c r="AL27" s="147">
        <v>3461</v>
      </c>
      <c r="AM27" s="147">
        <v>3404</v>
      </c>
      <c r="AN27" s="147">
        <v>5568</v>
      </c>
      <c r="AO27" s="147">
        <v>1504</v>
      </c>
      <c r="AP27" s="155">
        <v>11611</v>
      </c>
      <c r="AQ27" s="147">
        <v>2561</v>
      </c>
      <c r="AR27" s="147">
        <v>897</v>
      </c>
      <c r="AS27" s="147">
        <v>2663</v>
      </c>
      <c r="AT27" s="155">
        <v>7306</v>
      </c>
      <c r="AU27" s="147">
        <v>1289</v>
      </c>
      <c r="AV27" s="147">
        <v>5152</v>
      </c>
      <c r="AW27" s="147">
        <v>6038</v>
      </c>
      <c r="AX27" s="155">
        <v>9298</v>
      </c>
      <c r="AY27" s="208">
        <v>2413</v>
      </c>
      <c r="AZ27" s="208">
        <v>305</v>
      </c>
      <c r="BA27" s="208">
        <v>231</v>
      </c>
      <c r="BB27" s="147">
        <v>6267</v>
      </c>
      <c r="BC27" s="147">
        <v>384</v>
      </c>
      <c r="BD27" s="147">
        <v>2011</v>
      </c>
      <c r="BE27" s="147">
        <v>1568</v>
      </c>
      <c r="BF27" s="147">
        <v>227</v>
      </c>
      <c r="BG27" s="148">
        <v>223</v>
      </c>
      <c r="BH27" s="198">
        <v>327473</v>
      </c>
      <c r="BI27" s="263"/>
      <c r="BJ27" s="193">
        <v>2</v>
      </c>
    </row>
    <row r="28" spans="1:62" ht="13.5" customHeight="1" thickBot="1">
      <c r="A28" s="263"/>
      <c r="B28" s="193">
        <v>3</v>
      </c>
      <c r="C28" s="166">
        <v>72601</v>
      </c>
      <c r="D28" s="123">
        <f>BH28-C28</f>
        <v>395170</v>
      </c>
      <c r="E28" s="146">
        <v>5162</v>
      </c>
      <c r="F28" s="147">
        <v>1488</v>
      </c>
      <c r="G28" s="147">
        <v>5026</v>
      </c>
      <c r="H28" s="147">
        <v>560</v>
      </c>
      <c r="I28" s="147">
        <v>4194</v>
      </c>
      <c r="J28" s="155">
        <v>14940</v>
      </c>
      <c r="K28" s="147">
        <v>3413</v>
      </c>
      <c r="L28" s="147">
        <v>3744</v>
      </c>
      <c r="M28" s="147">
        <v>197</v>
      </c>
      <c r="N28" s="155">
        <v>40425</v>
      </c>
      <c r="O28" s="147">
        <v>189</v>
      </c>
      <c r="P28" s="147">
        <v>1181</v>
      </c>
      <c r="Q28" s="147">
        <v>598</v>
      </c>
      <c r="R28" s="147">
        <v>249</v>
      </c>
      <c r="S28" s="147">
        <v>55</v>
      </c>
      <c r="T28" s="147">
        <v>6085</v>
      </c>
      <c r="U28" s="147">
        <v>101</v>
      </c>
      <c r="V28" s="155">
        <v>63228</v>
      </c>
      <c r="W28" s="147">
        <v>7670</v>
      </c>
      <c r="X28" s="147">
        <v>4204</v>
      </c>
      <c r="Y28" s="155">
        <v>10202</v>
      </c>
      <c r="Z28" s="147">
        <v>2060</v>
      </c>
      <c r="AA28" s="147">
        <v>11270</v>
      </c>
      <c r="AB28" s="147">
        <v>3329</v>
      </c>
      <c r="AC28" s="155">
        <v>19561</v>
      </c>
      <c r="AD28" s="147">
        <v>4034</v>
      </c>
      <c r="AE28" s="155">
        <v>18246</v>
      </c>
      <c r="AF28" s="147">
        <v>1875</v>
      </c>
      <c r="AG28" s="155">
        <v>29008</v>
      </c>
      <c r="AH28" s="147">
        <v>3207</v>
      </c>
      <c r="AI28" s="155">
        <v>11202</v>
      </c>
      <c r="AJ28" s="147">
        <v>4105</v>
      </c>
      <c r="AK28" s="147">
        <v>4070</v>
      </c>
      <c r="AL28" s="147">
        <v>5324</v>
      </c>
      <c r="AM28" s="147">
        <v>4339</v>
      </c>
      <c r="AN28" s="147">
        <v>8609</v>
      </c>
      <c r="AO28" s="147">
        <v>3231</v>
      </c>
      <c r="AP28" s="155">
        <v>21239</v>
      </c>
      <c r="AQ28" s="147">
        <v>2750</v>
      </c>
      <c r="AR28" s="147">
        <v>1904</v>
      </c>
      <c r="AS28" s="147">
        <v>3794</v>
      </c>
      <c r="AT28" s="155">
        <v>9160</v>
      </c>
      <c r="AU28" s="147">
        <v>2034</v>
      </c>
      <c r="AV28" s="147">
        <v>8564</v>
      </c>
      <c r="AW28" s="147">
        <v>7509</v>
      </c>
      <c r="AX28" s="155">
        <v>11811</v>
      </c>
      <c r="AY28" s="208">
        <v>3387</v>
      </c>
      <c r="AZ28" s="208">
        <v>636</v>
      </c>
      <c r="BA28" s="208">
        <v>690</v>
      </c>
      <c r="BB28" s="147">
        <v>9641</v>
      </c>
      <c r="BC28" s="147">
        <v>587</v>
      </c>
      <c r="BD28" s="147">
        <v>2088</v>
      </c>
      <c r="BE28" s="147">
        <v>2340</v>
      </c>
      <c r="BF28" s="147">
        <v>271</v>
      </c>
      <c r="BG28" s="148">
        <v>384</v>
      </c>
      <c r="BH28" s="198">
        <v>467771</v>
      </c>
      <c r="BI28" s="263"/>
      <c r="BJ28" s="193">
        <v>3</v>
      </c>
    </row>
    <row r="29" spans="1:62" ht="12.75" customHeight="1">
      <c r="A29" s="263"/>
      <c r="B29" s="189" t="s">
        <v>106</v>
      </c>
      <c r="C29" s="119">
        <f>SUM(C26:C28)</f>
        <v>192057</v>
      </c>
      <c r="D29" s="124">
        <f>BH29-C29</f>
        <v>919332</v>
      </c>
      <c r="E29" s="105">
        <f aca="true" t="shared" si="7" ref="E29:BH29">SUM(E26:E28)</f>
        <v>13732</v>
      </c>
      <c r="F29" s="111">
        <f t="shared" si="7"/>
        <v>3536</v>
      </c>
      <c r="G29" s="251">
        <f t="shared" si="7"/>
        <v>9142</v>
      </c>
      <c r="H29" s="105">
        <f t="shared" si="7"/>
        <v>1078</v>
      </c>
      <c r="I29" s="111">
        <f t="shared" si="7"/>
        <v>8869</v>
      </c>
      <c r="J29" s="108">
        <f t="shared" si="7"/>
        <v>39518</v>
      </c>
      <c r="K29" s="108">
        <f t="shared" si="7"/>
        <v>6731</v>
      </c>
      <c r="L29" s="108">
        <f t="shared" si="7"/>
        <v>9896</v>
      </c>
      <c r="M29" s="108">
        <f t="shared" si="7"/>
        <v>410</v>
      </c>
      <c r="N29" s="108">
        <f t="shared" si="7"/>
        <v>76414</v>
      </c>
      <c r="O29" s="108">
        <f t="shared" si="7"/>
        <v>578</v>
      </c>
      <c r="P29" s="108">
        <f t="shared" si="7"/>
        <v>2630</v>
      </c>
      <c r="Q29" s="108">
        <f t="shared" si="7"/>
        <v>1344</v>
      </c>
      <c r="R29" s="108">
        <f t="shared" si="7"/>
        <v>516</v>
      </c>
      <c r="S29" s="108">
        <f t="shared" si="7"/>
        <v>132</v>
      </c>
      <c r="T29" s="108">
        <f t="shared" si="7"/>
        <v>12955</v>
      </c>
      <c r="U29" s="108">
        <f t="shared" si="7"/>
        <v>291</v>
      </c>
      <c r="V29" s="108">
        <f t="shared" si="7"/>
        <v>129377</v>
      </c>
      <c r="W29" s="108">
        <f t="shared" si="7"/>
        <v>18595</v>
      </c>
      <c r="X29" s="108">
        <f t="shared" si="7"/>
        <v>8270</v>
      </c>
      <c r="Y29" s="108">
        <f t="shared" si="7"/>
        <v>27520</v>
      </c>
      <c r="Z29" s="108">
        <f t="shared" si="7"/>
        <v>4783</v>
      </c>
      <c r="AA29" s="108">
        <f t="shared" si="7"/>
        <v>23739</v>
      </c>
      <c r="AB29" s="108">
        <f t="shared" si="7"/>
        <v>7991</v>
      </c>
      <c r="AC29" s="108">
        <f t="shared" si="7"/>
        <v>65652</v>
      </c>
      <c r="AD29" s="108">
        <f t="shared" si="7"/>
        <v>9719</v>
      </c>
      <c r="AE29" s="108">
        <f t="shared" si="7"/>
        <v>47035</v>
      </c>
      <c r="AF29" s="111">
        <f t="shared" si="7"/>
        <v>3727</v>
      </c>
      <c r="AG29" s="105">
        <f t="shared" si="7"/>
        <v>73513</v>
      </c>
      <c r="AH29" s="111">
        <f>SUM(AH26:AH28)</f>
        <v>6977</v>
      </c>
      <c r="AI29" s="111">
        <f t="shared" si="7"/>
        <v>21975</v>
      </c>
      <c r="AJ29" s="105">
        <f t="shared" si="7"/>
        <v>10940</v>
      </c>
      <c r="AK29" s="111">
        <f t="shared" si="7"/>
        <v>9600</v>
      </c>
      <c r="AL29" s="105">
        <f t="shared" si="7"/>
        <v>11626</v>
      </c>
      <c r="AM29" s="111">
        <f t="shared" si="7"/>
        <v>13624</v>
      </c>
      <c r="AN29" s="111">
        <f t="shared" si="7"/>
        <v>20680</v>
      </c>
      <c r="AO29" s="105">
        <f t="shared" si="7"/>
        <v>5906</v>
      </c>
      <c r="AP29" s="111">
        <f t="shared" si="7"/>
        <v>44194</v>
      </c>
      <c r="AQ29" s="105">
        <f t="shared" si="7"/>
        <v>9642</v>
      </c>
      <c r="AR29" s="111">
        <f t="shared" si="7"/>
        <v>4029</v>
      </c>
      <c r="AS29" s="105">
        <f t="shared" si="7"/>
        <v>9133</v>
      </c>
      <c r="AT29" s="111">
        <f t="shared" si="7"/>
        <v>20962</v>
      </c>
      <c r="AU29" s="105">
        <f t="shared" si="7"/>
        <v>4312</v>
      </c>
      <c r="AV29" s="111">
        <f t="shared" si="7"/>
        <v>18869</v>
      </c>
      <c r="AW29" s="105">
        <f t="shared" si="7"/>
        <v>18319</v>
      </c>
      <c r="AX29" s="108">
        <f t="shared" si="7"/>
        <v>31528</v>
      </c>
      <c r="AY29" s="209">
        <f>SUM(AY26:AY28)</f>
        <v>7496</v>
      </c>
      <c r="AZ29" s="209">
        <f>SUM(AZ26:AZ28)</f>
        <v>1196</v>
      </c>
      <c r="BA29" s="209">
        <f>SUM(BA26:BA28)</f>
        <v>1260</v>
      </c>
      <c r="BB29" s="105">
        <f t="shared" si="7"/>
        <v>22235</v>
      </c>
      <c r="BC29" s="108">
        <f t="shared" si="7"/>
        <v>1422</v>
      </c>
      <c r="BD29" s="111">
        <f t="shared" si="7"/>
        <v>5800</v>
      </c>
      <c r="BE29" s="108">
        <f t="shared" si="7"/>
        <v>8192</v>
      </c>
      <c r="BF29" s="111">
        <f t="shared" si="7"/>
        <v>871</v>
      </c>
      <c r="BG29" s="108">
        <f t="shared" si="7"/>
        <v>851</v>
      </c>
      <c r="BH29" s="114">
        <f t="shared" si="7"/>
        <v>1111389</v>
      </c>
      <c r="BI29" s="263"/>
      <c r="BJ29" s="189" t="s">
        <v>106</v>
      </c>
    </row>
    <row r="30" spans="1:62" s="13" customFormat="1" ht="12.75" customHeight="1">
      <c r="A30" s="263"/>
      <c r="B30" s="190" t="s">
        <v>125</v>
      </c>
      <c r="C30" s="106">
        <f>C29/C8*100</f>
        <v>110.79593638047109</v>
      </c>
      <c r="D30" s="125">
        <f aca="true" t="shared" si="8" ref="D30:BH30">D29/D8*100</f>
        <v>105.72174747032177</v>
      </c>
      <c r="E30" s="106">
        <f t="shared" si="8"/>
        <v>109.50558213716108</v>
      </c>
      <c r="F30" s="112">
        <f t="shared" si="8"/>
        <v>99.97172745264349</v>
      </c>
      <c r="G30" s="252">
        <f t="shared" si="8"/>
        <v>98.3433734939759</v>
      </c>
      <c r="H30" s="106">
        <f t="shared" si="8"/>
        <v>91.58878504672897</v>
      </c>
      <c r="I30" s="112">
        <f t="shared" si="8"/>
        <v>103.02009524915785</v>
      </c>
      <c r="J30" s="109">
        <f t="shared" si="8"/>
        <v>101.61481100539984</v>
      </c>
      <c r="K30" s="109">
        <f t="shared" si="8"/>
        <v>160.52945385165754</v>
      </c>
      <c r="L30" s="109">
        <f t="shared" si="8"/>
        <v>154.6733354173179</v>
      </c>
      <c r="M30" s="109">
        <f t="shared" si="8"/>
        <v>119.1860465116279</v>
      </c>
      <c r="N30" s="109">
        <f t="shared" si="8"/>
        <v>104.47348992371003</v>
      </c>
      <c r="O30" s="109">
        <f t="shared" si="8"/>
        <v>116.06425702811245</v>
      </c>
      <c r="P30" s="109">
        <f t="shared" si="8"/>
        <v>125.83732057416267</v>
      </c>
      <c r="Q30" s="109">
        <f t="shared" si="8"/>
        <v>146.40522875816993</v>
      </c>
      <c r="R30" s="109">
        <f t="shared" si="8"/>
        <v>105.73770491803278</v>
      </c>
      <c r="S30" s="109">
        <f t="shared" si="8"/>
        <v>126.92307692307692</v>
      </c>
      <c r="T30" s="109">
        <f t="shared" si="8"/>
        <v>102.8256210810382</v>
      </c>
      <c r="U30" s="109">
        <f t="shared" si="8"/>
        <v>60</v>
      </c>
      <c r="V30" s="109">
        <f t="shared" si="8"/>
        <v>120.37309266840342</v>
      </c>
      <c r="W30" s="109">
        <f t="shared" si="8"/>
        <v>110.98842067565955</v>
      </c>
      <c r="X30" s="109">
        <f t="shared" si="8"/>
        <v>97.90458150822778</v>
      </c>
      <c r="Y30" s="109">
        <f t="shared" si="8"/>
        <v>106.1687434898345</v>
      </c>
      <c r="Z30" s="109">
        <f t="shared" si="8"/>
        <v>134.31620331367594</v>
      </c>
      <c r="AA30" s="109">
        <f t="shared" si="8"/>
        <v>120.81530866710774</v>
      </c>
      <c r="AB30" s="109">
        <f t="shared" si="8"/>
        <v>106.10808657548799</v>
      </c>
      <c r="AC30" s="109">
        <f t="shared" si="8"/>
        <v>50.52563530299066</v>
      </c>
      <c r="AD30" s="109">
        <f t="shared" si="8"/>
        <v>135.96810296586457</v>
      </c>
      <c r="AE30" s="109">
        <f t="shared" si="8"/>
        <v>118.82626380011621</v>
      </c>
      <c r="AF30" s="112">
        <f t="shared" si="8"/>
        <v>147.95553791186978</v>
      </c>
      <c r="AG30" s="106">
        <f t="shared" si="8"/>
        <v>113.30784999768801</v>
      </c>
      <c r="AH30" s="112">
        <v>128.3</v>
      </c>
      <c r="AI30" s="112">
        <f t="shared" si="8"/>
        <v>110.72202347961908</v>
      </c>
      <c r="AJ30" s="106">
        <f t="shared" si="8"/>
        <v>109.60825568580303</v>
      </c>
      <c r="AK30" s="112">
        <f t="shared" si="8"/>
        <v>100.85092971950836</v>
      </c>
      <c r="AL30" s="106">
        <f t="shared" si="8"/>
        <v>155.11674449633088</v>
      </c>
      <c r="AM30" s="112">
        <f t="shared" si="8"/>
        <v>75.34981472263702</v>
      </c>
      <c r="AN30" s="112">
        <f t="shared" si="8"/>
        <v>115.22175172721194</v>
      </c>
      <c r="AO30" s="106">
        <f t="shared" si="8"/>
        <v>108.58613715756573</v>
      </c>
      <c r="AP30" s="112">
        <f t="shared" si="8"/>
        <v>116.78249610231748</v>
      </c>
      <c r="AQ30" s="106">
        <f t="shared" si="8"/>
        <v>113.70283018867924</v>
      </c>
      <c r="AR30" s="112">
        <f t="shared" si="8"/>
        <v>115.11428571428573</v>
      </c>
      <c r="AS30" s="106">
        <f t="shared" si="8"/>
        <v>109.05074626865672</v>
      </c>
      <c r="AT30" s="112">
        <f t="shared" si="8"/>
        <v>119.7486432447872</v>
      </c>
      <c r="AU30" s="106">
        <f t="shared" si="8"/>
        <v>143.35106382978725</v>
      </c>
      <c r="AV30" s="112">
        <f t="shared" si="8"/>
        <v>149.6826907821672</v>
      </c>
      <c r="AW30" s="106">
        <f t="shared" si="8"/>
        <v>98.25681184295215</v>
      </c>
      <c r="AX30" s="109">
        <f t="shared" si="8"/>
        <v>175.74136008918617</v>
      </c>
      <c r="AY30" s="210"/>
      <c r="AZ30" s="211"/>
      <c r="BA30" s="210"/>
      <c r="BB30" s="106">
        <f t="shared" si="8"/>
        <v>92.15434350132627</v>
      </c>
      <c r="BC30" s="109">
        <f t="shared" si="8"/>
        <v>122.58620689655173</v>
      </c>
      <c r="BD30" s="112">
        <f t="shared" si="8"/>
        <v>134.53954998840177</v>
      </c>
      <c r="BE30" s="109">
        <f t="shared" si="8"/>
        <v>99.20077500605473</v>
      </c>
      <c r="BF30" s="112">
        <f t="shared" si="8"/>
        <v>111.95372750642673</v>
      </c>
      <c r="BG30" s="109">
        <f t="shared" si="8"/>
        <v>147.74305555555557</v>
      </c>
      <c r="BH30" s="115">
        <f t="shared" si="8"/>
        <v>106.56512484179035</v>
      </c>
      <c r="BI30" s="263"/>
      <c r="BJ30" s="190" t="s">
        <v>125</v>
      </c>
    </row>
    <row r="31" spans="1:62" s="13" customFormat="1" ht="13.5" customHeight="1" thickBot="1">
      <c r="A31" s="263"/>
      <c r="B31" s="191" t="s">
        <v>126</v>
      </c>
      <c r="C31" s="107">
        <f>C29-C8</f>
        <v>18714</v>
      </c>
      <c r="D31" s="126">
        <f aca="true" t="shared" si="9" ref="D31:BH31">D29-D8</f>
        <v>49755</v>
      </c>
      <c r="E31" s="107">
        <f t="shared" si="9"/>
        <v>1192</v>
      </c>
      <c r="F31" s="113">
        <f t="shared" si="9"/>
        <v>-1</v>
      </c>
      <c r="G31" s="253">
        <f t="shared" si="9"/>
        <v>-154</v>
      </c>
      <c r="H31" s="107">
        <f t="shared" si="9"/>
        <v>-99</v>
      </c>
      <c r="I31" s="113">
        <f t="shared" si="9"/>
        <v>260</v>
      </c>
      <c r="J31" s="110">
        <f t="shared" si="9"/>
        <v>628</v>
      </c>
      <c r="K31" s="110">
        <f t="shared" si="9"/>
        <v>2538</v>
      </c>
      <c r="L31" s="110">
        <f t="shared" si="9"/>
        <v>3498</v>
      </c>
      <c r="M31" s="110">
        <f t="shared" si="9"/>
        <v>66</v>
      </c>
      <c r="N31" s="110">
        <f t="shared" si="9"/>
        <v>3272</v>
      </c>
      <c r="O31" s="110">
        <f t="shared" si="9"/>
        <v>80</v>
      </c>
      <c r="P31" s="110">
        <f t="shared" si="9"/>
        <v>540</v>
      </c>
      <c r="Q31" s="110">
        <f t="shared" si="9"/>
        <v>426</v>
      </c>
      <c r="R31" s="110">
        <f t="shared" si="9"/>
        <v>28</v>
      </c>
      <c r="S31" s="110">
        <f t="shared" si="9"/>
        <v>28</v>
      </c>
      <c r="T31" s="110">
        <f t="shared" si="9"/>
        <v>356</v>
      </c>
      <c r="U31" s="110">
        <f t="shared" si="9"/>
        <v>-194</v>
      </c>
      <c r="V31" s="110">
        <f t="shared" si="9"/>
        <v>21897</v>
      </c>
      <c r="W31" s="110">
        <f t="shared" si="9"/>
        <v>1841</v>
      </c>
      <c r="X31" s="110">
        <f t="shared" si="9"/>
        <v>-177</v>
      </c>
      <c r="Y31" s="110">
        <f t="shared" si="9"/>
        <v>1599</v>
      </c>
      <c r="Z31" s="110">
        <f t="shared" si="9"/>
        <v>1222</v>
      </c>
      <c r="AA31" s="110">
        <f t="shared" si="9"/>
        <v>4090</v>
      </c>
      <c r="AB31" s="110">
        <f t="shared" si="9"/>
        <v>460</v>
      </c>
      <c r="AC31" s="110">
        <f t="shared" si="9"/>
        <v>-64286</v>
      </c>
      <c r="AD31" s="110">
        <f t="shared" si="9"/>
        <v>2571</v>
      </c>
      <c r="AE31" s="110">
        <f t="shared" si="9"/>
        <v>7452</v>
      </c>
      <c r="AF31" s="113">
        <f t="shared" si="9"/>
        <v>1208</v>
      </c>
      <c r="AG31" s="107">
        <f t="shared" si="9"/>
        <v>8634</v>
      </c>
      <c r="AH31" s="113">
        <v>1540</v>
      </c>
      <c r="AI31" s="113">
        <f t="shared" si="9"/>
        <v>2128</v>
      </c>
      <c r="AJ31" s="107">
        <f t="shared" si="9"/>
        <v>959</v>
      </c>
      <c r="AK31" s="113">
        <f t="shared" si="9"/>
        <v>81</v>
      </c>
      <c r="AL31" s="107">
        <f t="shared" si="9"/>
        <v>4131</v>
      </c>
      <c r="AM31" s="113">
        <f t="shared" si="9"/>
        <v>-4457</v>
      </c>
      <c r="AN31" s="113">
        <f t="shared" si="9"/>
        <v>2732</v>
      </c>
      <c r="AO31" s="107">
        <f t="shared" si="9"/>
        <v>467</v>
      </c>
      <c r="AP31" s="113">
        <f t="shared" si="9"/>
        <v>6351</v>
      </c>
      <c r="AQ31" s="107">
        <f t="shared" si="9"/>
        <v>1162</v>
      </c>
      <c r="AR31" s="113">
        <f t="shared" si="9"/>
        <v>529</v>
      </c>
      <c r="AS31" s="107">
        <f t="shared" si="9"/>
        <v>758</v>
      </c>
      <c r="AT31" s="113">
        <f t="shared" si="9"/>
        <v>3457</v>
      </c>
      <c r="AU31" s="107">
        <f t="shared" si="9"/>
        <v>1304</v>
      </c>
      <c r="AV31" s="113">
        <f t="shared" si="9"/>
        <v>6263</v>
      </c>
      <c r="AW31" s="107">
        <f t="shared" si="9"/>
        <v>-325</v>
      </c>
      <c r="AX31" s="110">
        <f t="shared" si="9"/>
        <v>13588</v>
      </c>
      <c r="AY31" s="110">
        <f t="shared" si="9"/>
        <v>7496</v>
      </c>
      <c r="AZ31" s="110">
        <f t="shared" si="9"/>
        <v>1196</v>
      </c>
      <c r="BA31" s="110">
        <f t="shared" si="9"/>
        <v>1260</v>
      </c>
      <c r="BB31" s="107">
        <f t="shared" si="9"/>
        <v>-1893</v>
      </c>
      <c r="BC31" s="110">
        <f t="shared" si="9"/>
        <v>262</v>
      </c>
      <c r="BD31" s="113">
        <f t="shared" si="9"/>
        <v>1489</v>
      </c>
      <c r="BE31" s="110">
        <f t="shared" si="9"/>
        <v>-66</v>
      </c>
      <c r="BF31" s="113">
        <f t="shared" si="9"/>
        <v>93</v>
      </c>
      <c r="BG31" s="110">
        <f t="shared" si="9"/>
        <v>275</v>
      </c>
      <c r="BH31" s="116">
        <f t="shared" si="9"/>
        <v>68469</v>
      </c>
      <c r="BI31" s="263"/>
      <c r="BJ31" s="191" t="s">
        <v>126</v>
      </c>
    </row>
    <row r="32" spans="1:62" s="215" customFormat="1" ht="12.75">
      <c r="A32" s="264"/>
      <c r="B32" s="216" t="s">
        <v>134</v>
      </c>
      <c r="C32" s="217">
        <v>74755</v>
      </c>
      <c r="D32" s="226">
        <f>BH32-C32</f>
        <v>476966</v>
      </c>
      <c r="E32" s="218">
        <v>7450</v>
      </c>
      <c r="F32" s="219">
        <v>2533</v>
      </c>
      <c r="G32" s="222">
        <v>6837</v>
      </c>
      <c r="H32" s="222">
        <v>566</v>
      </c>
      <c r="I32" s="218">
        <v>6309</v>
      </c>
      <c r="J32" s="220">
        <v>20229</v>
      </c>
      <c r="K32" s="218">
        <v>2434</v>
      </c>
      <c r="L32" s="221">
        <v>3419</v>
      </c>
      <c r="M32" s="221">
        <v>453</v>
      </c>
      <c r="N32" s="220">
        <v>34397</v>
      </c>
      <c r="O32" s="218">
        <v>200</v>
      </c>
      <c r="P32" s="219">
        <v>1631</v>
      </c>
      <c r="Q32" s="218">
        <v>873</v>
      </c>
      <c r="R32" s="219">
        <v>248</v>
      </c>
      <c r="S32" s="222">
        <v>51</v>
      </c>
      <c r="T32" s="222">
        <v>7770</v>
      </c>
      <c r="U32" s="222">
        <v>148</v>
      </c>
      <c r="V32" s="223">
        <v>74640</v>
      </c>
      <c r="W32" s="223">
        <v>9734</v>
      </c>
      <c r="X32" s="224">
        <v>5966</v>
      </c>
      <c r="Y32" s="222">
        <v>13962</v>
      </c>
      <c r="Z32" s="223">
        <v>2128</v>
      </c>
      <c r="AA32" s="222">
        <v>12381</v>
      </c>
      <c r="AB32" s="224">
        <v>4175</v>
      </c>
      <c r="AC32" s="223">
        <v>24054</v>
      </c>
      <c r="AD32" s="223">
        <v>1986</v>
      </c>
      <c r="AE32" s="222">
        <v>17604</v>
      </c>
      <c r="AF32" s="223">
        <v>2332</v>
      </c>
      <c r="AG32" s="222">
        <v>29715</v>
      </c>
      <c r="AH32" s="224">
        <v>5143</v>
      </c>
      <c r="AI32" s="223">
        <v>13454</v>
      </c>
      <c r="AJ32" s="222">
        <v>11515</v>
      </c>
      <c r="AK32" s="222">
        <v>7587</v>
      </c>
      <c r="AL32" s="222">
        <v>6910</v>
      </c>
      <c r="AM32" s="222">
        <v>4439</v>
      </c>
      <c r="AN32" s="222">
        <v>10066</v>
      </c>
      <c r="AO32" s="222">
        <v>4682</v>
      </c>
      <c r="AP32" s="223">
        <v>32205</v>
      </c>
      <c r="AQ32" s="222">
        <v>4302</v>
      </c>
      <c r="AR32" s="222">
        <v>3137</v>
      </c>
      <c r="AS32" s="222">
        <v>4478</v>
      </c>
      <c r="AT32" s="223">
        <v>13955</v>
      </c>
      <c r="AU32" s="222">
        <v>3511</v>
      </c>
      <c r="AV32" s="222">
        <v>9475</v>
      </c>
      <c r="AW32" s="222">
        <v>5988</v>
      </c>
      <c r="AX32" s="223">
        <v>14755</v>
      </c>
      <c r="AY32" s="227">
        <v>3660</v>
      </c>
      <c r="AZ32" s="228">
        <v>817</v>
      </c>
      <c r="BA32" s="229">
        <v>839</v>
      </c>
      <c r="BB32" s="225">
        <v>14146</v>
      </c>
      <c r="BC32" s="222">
        <v>643</v>
      </c>
      <c r="BD32" s="222">
        <v>2069</v>
      </c>
      <c r="BE32" s="222">
        <v>4098</v>
      </c>
      <c r="BF32" s="222">
        <v>476</v>
      </c>
      <c r="BG32" s="218">
        <v>391</v>
      </c>
      <c r="BH32" s="226">
        <v>551721</v>
      </c>
      <c r="BI32" s="264"/>
      <c r="BJ32" s="216" t="s">
        <v>134</v>
      </c>
    </row>
    <row r="33" spans="1:62" s="13" customFormat="1" ht="12.75">
      <c r="A33" s="264"/>
      <c r="B33" s="192" t="s">
        <v>135</v>
      </c>
      <c r="C33" s="186">
        <v>81085</v>
      </c>
      <c r="D33" s="173">
        <f>BH33-C33</f>
        <v>552317</v>
      </c>
      <c r="E33" s="168">
        <v>6893</v>
      </c>
      <c r="F33" s="10">
        <v>2555</v>
      </c>
      <c r="G33" s="170">
        <v>6757</v>
      </c>
      <c r="H33" s="170">
        <v>565</v>
      </c>
      <c r="I33" s="168">
        <v>5822</v>
      </c>
      <c r="J33" s="169">
        <v>21956</v>
      </c>
      <c r="K33" s="168">
        <v>2044</v>
      </c>
      <c r="L33" s="11">
        <v>3463</v>
      </c>
      <c r="M33" s="11">
        <v>495</v>
      </c>
      <c r="N33" s="169">
        <v>23092</v>
      </c>
      <c r="O33" s="168">
        <v>211</v>
      </c>
      <c r="P33" s="10">
        <v>2066</v>
      </c>
      <c r="Q33" s="168">
        <v>2634</v>
      </c>
      <c r="R33" s="10">
        <v>344</v>
      </c>
      <c r="S33" s="170">
        <v>70</v>
      </c>
      <c r="T33" s="170">
        <v>8942</v>
      </c>
      <c r="U33" s="170">
        <v>165</v>
      </c>
      <c r="V33" s="171">
        <v>82327</v>
      </c>
      <c r="W33" s="171">
        <v>11200</v>
      </c>
      <c r="X33" s="172">
        <v>5022</v>
      </c>
      <c r="Y33" s="170">
        <v>21030</v>
      </c>
      <c r="Z33" s="171">
        <v>2167</v>
      </c>
      <c r="AA33" s="170">
        <v>15770</v>
      </c>
      <c r="AB33" s="172">
        <v>4530</v>
      </c>
      <c r="AC33" s="171">
        <v>32610</v>
      </c>
      <c r="AD33" s="171">
        <v>2440</v>
      </c>
      <c r="AE33" s="170">
        <v>20743</v>
      </c>
      <c r="AF33" s="171">
        <v>2286</v>
      </c>
      <c r="AG33" s="170">
        <v>30230</v>
      </c>
      <c r="AH33" s="172">
        <v>2432</v>
      </c>
      <c r="AI33" s="171">
        <v>11093</v>
      </c>
      <c r="AJ33" s="170">
        <v>13637</v>
      </c>
      <c r="AK33" s="170">
        <v>11645</v>
      </c>
      <c r="AL33" s="170">
        <v>8363</v>
      </c>
      <c r="AM33" s="170">
        <v>6715</v>
      </c>
      <c r="AN33" s="170">
        <v>10862</v>
      </c>
      <c r="AO33" s="170">
        <v>9290</v>
      </c>
      <c r="AP33" s="171">
        <v>46408</v>
      </c>
      <c r="AQ33" s="170">
        <v>6107</v>
      </c>
      <c r="AR33" s="170">
        <v>3486</v>
      </c>
      <c r="AS33" s="170">
        <v>8111</v>
      </c>
      <c r="AT33" s="171">
        <v>18618</v>
      </c>
      <c r="AU33" s="170">
        <v>7253</v>
      </c>
      <c r="AV33" s="170">
        <v>8305</v>
      </c>
      <c r="AW33" s="170">
        <v>8349</v>
      </c>
      <c r="AX33" s="171">
        <v>19040</v>
      </c>
      <c r="AY33" s="227">
        <v>4068</v>
      </c>
      <c r="AZ33" s="230">
        <v>1001</v>
      </c>
      <c r="BA33" s="231">
        <v>794</v>
      </c>
      <c r="BB33" s="10">
        <v>15360</v>
      </c>
      <c r="BC33" s="170">
        <v>1080</v>
      </c>
      <c r="BD33" s="170">
        <v>2806</v>
      </c>
      <c r="BE33" s="170">
        <v>7431</v>
      </c>
      <c r="BF33" s="170">
        <v>1071</v>
      </c>
      <c r="BG33" s="168">
        <v>563</v>
      </c>
      <c r="BH33" s="173">
        <v>633402</v>
      </c>
      <c r="BI33" s="264"/>
      <c r="BJ33" s="192" t="s">
        <v>135</v>
      </c>
    </row>
    <row r="34" spans="1:62" s="13" customFormat="1" ht="12.75">
      <c r="A34" s="264"/>
      <c r="B34" s="192" t="s">
        <v>136</v>
      </c>
      <c r="C34" s="186">
        <v>75839</v>
      </c>
      <c r="D34" s="173">
        <f>BH34-C34</f>
        <v>534143</v>
      </c>
      <c r="E34" s="168">
        <v>5614</v>
      </c>
      <c r="F34" s="10">
        <v>1930</v>
      </c>
      <c r="G34" s="170">
        <v>5913</v>
      </c>
      <c r="H34" s="170">
        <v>1015</v>
      </c>
      <c r="I34" s="168">
        <v>5349</v>
      </c>
      <c r="J34" s="169">
        <v>19602</v>
      </c>
      <c r="K34" s="168">
        <v>3413</v>
      </c>
      <c r="L34" s="11">
        <v>3958</v>
      </c>
      <c r="M34" s="11">
        <v>328</v>
      </c>
      <c r="N34" s="169">
        <v>17141</v>
      </c>
      <c r="O34" s="168">
        <v>271</v>
      </c>
      <c r="P34" s="10">
        <v>2007</v>
      </c>
      <c r="Q34" s="168">
        <v>1039</v>
      </c>
      <c r="R34" s="10">
        <v>286</v>
      </c>
      <c r="S34" s="170">
        <v>73</v>
      </c>
      <c r="T34" s="170">
        <v>7523</v>
      </c>
      <c r="U34" s="170">
        <v>244</v>
      </c>
      <c r="V34" s="171">
        <v>73907</v>
      </c>
      <c r="W34" s="171">
        <v>9672</v>
      </c>
      <c r="X34" s="172">
        <v>5278</v>
      </c>
      <c r="Y34" s="170">
        <v>23724</v>
      </c>
      <c r="Z34" s="171">
        <v>2548</v>
      </c>
      <c r="AA34" s="170">
        <v>11684</v>
      </c>
      <c r="AB34" s="172">
        <v>3914</v>
      </c>
      <c r="AC34" s="171">
        <v>23583</v>
      </c>
      <c r="AD34" s="171">
        <v>2086</v>
      </c>
      <c r="AE34" s="170">
        <v>20575</v>
      </c>
      <c r="AF34" s="171">
        <v>1469</v>
      </c>
      <c r="AG34" s="170">
        <v>33902</v>
      </c>
      <c r="AH34" s="172">
        <v>1380</v>
      </c>
      <c r="AI34" s="171">
        <v>17164</v>
      </c>
      <c r="AJ34" s="170">
        <v>9439</v>
      </c>
      <c r="AK34" s="170">
        <v>6297</v>
      </c>
      <c r="AL34" s="170">
        <v>6861</v>
      </c>
      <c r="AM34" s="170">
        <v>5114</v>
      </c>
      <c r="AN34" s="170">
        <v>8807</v>
      </c>
      <c r="AO34" s="170">
        <v>8713</v>
      </c>
      <c r="AP34" s="171">
        <v>57657</v>
      </c>
      <c r="AQ34" s="170">
        <v>5859</v>
      </c>
      <c r="AR34" s="170">
        <v>4370</v>
      </c>
      <c r="AS34" s="170">
        <v>9168</v>
      </c>
      <c r="AT34" s="171">
        <v>24166</v>
      </c>
      <c r="AU34" s="170">
        <v>7273</v>
      </c>
      <c r="AV34" s="170">
        <v>10166</v>
      </c>
      <c r="AW34" s="170">
        <v>8217</v>
      </c>
      <c r="AX34" s="171">
        <v>17168</v>
      </c>
      <c r="AY34" s="227">
        <v>5771</v>
      </c>
      <c r="AZ34" s="232">
        <v>752</v>
      </c>
      <c r="BA34" s="233">
        <v>913</v>
      </c>
      <c r="BB34" s="199">
        <v>15470</v>
      </c>
      <c r="BC34" s="170">
        <v>1041</v>
      </c>
      <c r="BD34" s="170">
        <v>2554</v>
      </c>
      <c r="BE34" s="170">
        <v>9945</v>
      </c>
      <c r="BF34" s="170">
        <v>1357</v>
      </c>
      <c r="BG34" s="168">
        <v>473</v>
      </c>
      <c r="BH34" s="173">
        <v>609982</v>
      </c>
      <c r="BI34" s="264"/>
      <c r="BJ34" s="192" t="s">
        <v>136</v>
      </c>
    </row>
    <row r="35" spans="1:62" s="13" customFormat="1" ht="12.75">
      <c r="A35" s="264"/>
      <c r="B35" s="195" t="s">
        <v>108</v>
      </c>
      <c r="C35" s="174">
        <f>SUM(C32:C34)</f>
        <v>231679</v>
      </c>
      <c r="D35" s="176">
        <f>SUM(D32:D34)</f>
        <v>1563426</v>
      </c>
      <c r="E35" s="175">
        <f>SUM(E32:E34)</f>
        <v>19957</v>
      </c>
      <c r="F35" s="175">
        <f>SUM(F32:F34)</f>
        <v>7018</v>
      </c>
      <c r="G35" s="175">
        <f aca="true" t="shared" si="10" ref="G35:BH35">SUM(G32:G34)</f>
        <v>19507</v>
      </c>
      <c r="H35" s="205">
        <f t="shared" si="10"/>
        <v>2146</v>
      </c>
      <c r="I35" s="244">
        <f t="shared" si="10"/>
        <v>17480</v>
      </c>
      <c r="J35" s="205">
        <f t="shared" si="10"/>
        <v>61787</v>
      </c>
      <c r="K35" s="244">
        <f t="shared" si="10"/>
        <v>7891</v>
      </c>
      <c r="L35" s="175">
        <f t="shared" si="10"/>
        <v>10840</v>
      </c>
      <c r="M35" s="175">
        <f t="shared" si="10"/>
        <v>1276</v>
      </c>
      <c r="N35" s="175">
        <f t="shared" si="10"/>
        <v>74630</v>
      </c>
      <c r="O35" s="175">
        <f t="shared" si="10"/>
        <v>682</v>
      </c>
      <c r="P35" s="175">
        <f t="shared" si="10"/>
        <v>5704</v>
      </c>
      <c r="Q35" s="175">
        <f t="shared" si="10"/>
        <v>4546</v>
      </c>
      <c r="R35" s="175">
        <f t="shared" si="10"/>
        <v>878</v>
      </c>
      <c r="S35" s="175">
        <f t="shared" si="10"/>
        <v>194</v>
      </c>
      <c r="T35" s="175">
        <f t="shared" si="10"/>
        <v>24235</v>
      </c>
      <c r="U35" s="244">
        <f t="shared" si="10"/>
        <v>557</v>
      </c>
      <c r="V35" s="175">
        <f t="shared" si="10"/>
        <v>230874</v>
      </c>
      <c r="W35" s="175">
        <f t="shared" si="10"/>
        <v>30606</v>
      </c>
      <c r="X35" s="175">
        <f t="shared" si="10"/>
        <v>16266</v>
      </c>
      <c r="Y35" s="175">
        <f t="shared" si="10"/>
        <v>58716</v>
      </c>
      <c r="Z35" s="175">
        <f t="shared" si="10"/>
        <v>6843</v>
      </c>
      <c r="AA35" s="175">
        <f t="shared" si="10"/>
        <v>39835</v>
      </c>
      <c r="AB35" s="175">
        <f t="shared" si="10"/>
        <v>12619</v>
      </c>
      <c r="AC35" s="175">
        <f t="shared" si="10"/>
        <v>80247</v>
      </c>
      <c r="AD35" s="175">
        <f t="shared" si="10"/>
        <v>6512</v>
      </c>
      <c r="AE35" s="175">
        <f t="shared" si="10"/>
        <v>58922</v>
      </c>
      <c r="AF35" s="175">
        <f t="shared" si="10"/>
        <v>6087</v>
      </c>
      <c r="AG35" s="175">
        <f t="shared" si="10"/>
        <v>93847</v>
      </c>
      <c r="AH35" s="175">
        <f t="shared" si="10"/>
        <v>8955</v>
      </c>
      <c r="AI35" s="175">
        <f t="shared" si="10"/>
        <v>41711</v>
      </c>
      <c r="AJ35" s="175">
        <f t="shared" si="10"/>
        <v>34591</v>
      </c>
      <c r="AK35" s="175">
        <f t="shared" si="10"/>
        <v>25529</v>
      </c>
      <c r="AL35" s="175">
        <f t="shared" si="10"/>
        <v>22134</v>
      </c>
      <c r="AM35" s="175">
        <f t="shared" si="10"/>
        <v>16268</v>
      </c>
      <c r="AN35" s="175">
        <f t="shared" si="10"/>
        <v>29735</v>
      </c>
      <c r="AO35" s="175">
        <f t="shared" si="10"/>
        <v>22685</v>
      </c>
      <c r="AP35" s="175">
        <f t="shared" si="10"/>
        <v>136270</v>
      </c>
      <c r="AQ35" s="175">
        <f t="shared" si="10"/>
        <v>16268</v>
      </c>
      <c r="AR35" s="175">
        <f t="shared" si="10"/>
        <v>10993</v>
      </c>
      <c r="AS35" s="175">
        <f t="shared" si="10"/>
        <v>21757</v>
      </c>
      <c r="AT35" s="175">
        <f t="shared" si="10"/>
        <v>56739</v>
      </c>
      <c r="AU35" s="175">
        <f t="shared" si="10"/>
        <v>18037</v>
      </c>
      <c r="AV35" s="175">
        <f t="shared" si="10"/>
        <v>27946</v>
      </c>
      <c r="AW35" s="175">
        <f t="shared" si="10"/>
        <v>22554</v>
      </c>
      <c r="AX35" s="175">
        <f t="shared" si="10"/>
        <v>50963</v>
      </c>
      <c r="AY35" s="212">
        <f t="shared" si="10"/>
        <v>13499</v>
      </c>
      <c r="AZ35" s="212">
        <f t="shared" si="10"/>
        <v>2570</v>
      </c>
      <c r="BA35" s="212">
        <f t="shared" si="10"/>
        <v>2546</v>
      </c>
      <c r="BB35" s="175">
        <f t="shared" si="10"/>
        <v>44976</v>
      </c>
      <c r="BC35" s="175">
        <f t="shared" si="10"/>
        <v>2764</v>
      </c>
      <c r="BD35" s="175">
        <f t="shared" si="10"/>
        <v>7429</v>
      </c>
      <c r="BE35" s="175">
        <f t="shared" si="10"/>
        <v>21474</v>
      </c>
      <c r="BF35" s="175">
        <f t="shared" si="10"/>
        <v>2904</v>
      </c>
      <c r="BG35" s="205">
        <f t="shared" si="10"/>
        <v>1427</v>
      </c>
      <c r="BH35" s="235">
        <f t="shared" si="10"/>
        <v>1795105</v>
      </c>
      <c r="BI35" s="264"/>
      <c r="BJ35" s="195" t="s">
        <v>108</v>
      </c>
    </row>
    <row r="36" spans="1:62" s="13" customFormat="1" ht="12.75">
      <c r="A36" s="264"/>
      <c r="B36" s="190" t="s">
        <v>125</v>
      </c>
      <c r="C36" s="177">
        <f>C35/C12*100</f>
        <v>119.86393150011641</v>
      </c>
      <c r="D36" s="200">
        <v>106.4</v>
      </c>
      <c r="E36" s="201">
        <f aca="true" t="shared" si="11" ref="E36:BH36">E35/E12*100</f>
        <v>107.92234479775038</v>
      </c>
      <c r="F36" s="201">
        <f t="shared" si="11"/>
        <v>119.84289617486338</v>
      </c>
      <c r="G36" s="201">
        <f t="shared" si="11"/>
        <v>91.63378429161969</v>
      </c>
      <c r="H36" s="206">
        <f t="shared" si="11"/>
        <v>114.3313798614811</v>
      </c>
      <c r="I36" s="202">
        <f t="shared" si="11"/>
        <v>109.57873620862588</v>
      </c>
      <c r="J36" s="206">
        <f t="shared" si="11"/>
        <v>91.0413013688538</v>
      </c>
      <c r="K36" s="202">
        <f t="shared" si="11"/>
        <v>81.35890297968864</v>
      </c>
      <c r="L36" s="201">
        <f t="shared" si="11"/>
        <v>122.94431212430533</v>
      </c>
      <c r="M36" s="201">
        <f t="shared" si="11"/>
        <v>127.9839518555667</v>
      </c>
      <c r="N36" s="201">
        <f t="shared" si="11"/>
        <v>93.67978409590158</v>
      </c>
      <c r="O36" s="201">
        <f t="shared" si="11"/>
        <v>108.0824088748019</v>
      </c>
      <c r="P36" s="201">
        <f t="shared" si="11"/>
        <v>166.588785046729</v>
      </c>
      <c r="Q36" s="201">
        <f t="shared" si="11"/>
        <v>176.4751552795031</v>
      </c>
      <c r="R36" s="201">
        <f t="shared" si="11"/>
        <v>102.09302325581395</v>
      </c>
      <c r="S36" s="201">
        <f t="shared" si="11"/>
        <v>100.51813471502591</v>
      </c>
      <c r="T36" s="201">
        <f t="shared" si="11"/>
        <v>104.9225041129102</v>
      </c>
      <c r="U36" s="202">
        <f t="shared" si="11"/>
        <v>79.00709219858156</v>
      </c>
      <c r="V36" s="201">
        <f t="shared" si="11"/>
        <v>110.62376019396076</v>
      </c>
      <c r="W36" s="201">
        <f t="shared" si="11"/>
        <v>96.77480553974578</v>
      </c>
      <c r="X36" s="201">
        <f t="shared" si="11"/>
        <v>100.03074841645656</v>
      </c>
      <c r="Y36" s="201">
        <f t="shared" si="11"/>
        <v>105.29940280841447</v>
      </c>
      <c r="Z36" s="201">
        <f t="shared" si="11"/>
        <v>101.51312861593236</v>
      </c>
      <c r="AA36" s="201">
        <f t="shared" si="11"/>
        <v>114.61000661737204</v>
      </c>
      <c r="AB36" s="201">
        <f t="shared" si="11"/>
        <v>102.86948724219451</v>
      </c>
      <c r="AC36" s="201">
        <f t="shared" si="11"/>
        <v>66.09968452179929</v>
      </c>
      <c r="AD36" s="201">
        <f t="shared" si="11"/>
        <v>107.51196962192505</v>
      </c>
      <c r="AE36" s="201">
        <f t="shared" si="11"/>
        <v>111.74496007889397</v>
      </c>
      <c r="AF36" s="201">
        <f t="shared" si="11"/>
        <v>93.99320568252007</v>
      </c>
      <c r="AG36" s="201">
        <f t="shared" si="11"/>
        <v>109.93744435593457</v>
      </c>
      <c r="AH36" s="201">
        <v>127.6</v>
      </c>
      <c r="AI36" s="201">
        <f t="shared" si="11"/>
        <v>95.83448212480471</v>
      </c>
      <c r="AJ36" s="201">
        <f t="shared" si="11"/>
        <v>118.42582765585949</v>
      </c>
      <c r="AK36" s="201">
        <f t="shared" si="11"/>
        <v>121.816099632581</v>
      </c>
      <c r="AL36" s="201">
        <f t="shared" si="11"/>
        <v>128.51419613307786</v>
      </c>
      <c r="AM36" s="201">
        <f t="shared" si="11"/>
        <v>84.02024584237165</v>
      </c>
      <c r="AN36" s="201">
        <f t="shared" si="11"/>
        <v>96.4013616469444</v>
      </c>
      <c r="AO36" s="201">
        <f t="shared" si="11"/>
        <v>110.7828295160424</v>
      </c>
      <c r="AP36" s="201">
        <f t="shared" si="11"/>
        <v>113.81441576881318</v>
      </c>
      <c r="AQ36" s="201">
        <f t="shared" si="11"/>
        <v>93.64494588993783</v>
      </c>
      <c r="AR36" s="201">
        <f t="shared" si="11"/>
        <v>123.62798020692757</v>
      </c>
      <c r="AS36" s="201">
        <f t="shared" si="11"/>
        <v>110.28487429034874</v>
      </c>
      <c r="AT36" s="201">
        <f t="shared" si="11"/>
        <v>140.4569759382117</v>
      </c>
      <c r="AU36" s="201">
        <f t="shared" si="11"/>
        <v>174.23686244204018</v>
      </c>
      <c r="AV36" s="201">
        <f t="shared" si="11"/>
        <v>108.78586165284752</v>
      </c>
      <c r="AW36" s="201">
        <f t="shared" si="11"/>
        <v>95.57589626239512</v>
      </c>
      <c r="AX36" s="201">
        <f t="shared" si="11"/>
        <v>163.48442562473934</v>
      </c>
      <c r="AY36" s="213"/>
      <c r="AZ36" s="213"/>
      <c r="BA36" s="213"/>
      <c r="BB36" s="201">
        <f t="shared" si="11"/>
        <v>96.1025641025641</v>
      </c>
      <c r="BC36" s="201">
        <f t="shared" si="11"/>
        <v>129.76525821596243</v>
      </c>
      <c r="BD36" s="201">
        <f t="shared" si="11"/>
        <v>90.09216589861751</v>
      </c>
      <c r="BE36" s="201">
        <f t="shared" si="11"/>
        <v>98.90838745336465</v>
      </c>
      <c r="BF36" s="201">
        <f t="shared" si="11"/>
        <v>101.07901148625132</v>
      </c>
      <c r="BG36" s="206">
        <f t="shared" si="11"/>
        <v>83.74413145539906</v>
      </c>
      <c r="BH36" s="236">
        <f t="shared" si="11"/>
        <v>107.98046239401842</v>
      </c>
      <c r="BI36" s="264"/>
      <c r="BJ36" s="190" t="s">
        <v>125</v>
      </c>
    </row>
    <row r="37" spans="1:62" s="13" customFormat="1" ht="13.5" thickBot="1">
      <c r="A37" s="264"/>
      <c r="B37" s="196" t="s">
        <v>126</v>
      </c>
      <c r="C37" s="178">
        <f>C35-C12</f>
        <v>38394</v>
      </c>
      <c r="D37" s="247">
        <f>D35-C12</f>
        <v>1370141</v>
      </c>
      <c r="E37" s="240">
        <f aca="true" t="shared" si="12" ref="E37:BH37">E35-E12</f>
        <v>1465</v>
      </c>
      <c r="F37" s="240">
        <f t="shared" si="12"/>
        <v>1162</v>
      </c>
      <c r="G37" s="240">
        <f t="shared" si="12"/>
        <v>-1781</v>
      </c>
      <c r="H37" s="243">
        <f t="shared" si="12"/>
        <v>269</v>
      </c>
      <c r="I37" s="245">
        <f t="shared" si="12"/>
        <v>1528</v>
      </c>
      <c r="J37" s="243">
        <f t="shared" si="12"/>
        <v>-6080</v>
      </c>
      <c r="K37" s="245">
        <f t="shared" si="12"/>
        <v>-1808</v>
      </c>
      <c r="L37" s="240">
        <f t="shared" si="12"/>
        <v>2023</v>
      </c>
      <c r="M37" s="240">
        <f t="shared" si="12"/>
        <v>279</v>
      </c>
      <c r="N37" s="240">
        <f t="shared" si="12"/>
        <v>-5035</v>
      </c>
      <c r="O37" s="240">
        <f t="shared" si="12"/>
        <v>51</v>
      </c>
      <c r="P37" s="240">
        <f t="shared" si="12"/>
        <v>2280</v>
      </c>
      <c r="Q37" s="240">
        <f t="shared" si="12"/>
        <v>1970</v>
      </c>
      <c r="R37" s="240">
        <f t="shared" si="12"/>
        <v>18</v>
      </c>
      <c r="S37" s="240">
        <f t="shared" si="12"/>
        <v>1</v>
      </c>
      <c r="T37" s="240">
        <f t="shared" si="12"/>
        <v>1137</v>
      </c>
      <c r="U37" s="245">
        <f t="shared" si="12"/>
        <v>-148</v>
      </c>
      <c r="V37" s="240">
        <f t="shared" si="12"/>
        <v>22172</v>
      </c>
      <c r="W37" s="240">
        <f t="shared" si="12"/>
        <v>-1020</v>
      </c>
      <c r="X37" s="240">
        <f t="shared" si="12"/>
        <v>5</v>
      </c>
      <c r="Y37" s="240">
        <f t="shared" si="12"/>
        <v>2955</v>
      </c>
      <c r="Z37" s="240">
        <f t="shared" si="12"/>
        <v>102</v>
      </c>
      <c r="AA37" s="240">
        <f t="shared" si="12"/>
        <v>5078</v>
      </c>
      <c r="AB37" s="240">
        <f t="shared" si="12"/>
        <v>352</v>
      </c>
      <c r="AC37" s="240">
        <f t="shared" si="12"/>
        <v>-41156</v>
      </c>
      <c r="AD37" s="240">
        <f t="shared" si="12"/>
        <v>455</v>
      </c>
      <c r="AE37" s="240">
        <f t="shared" si="12"/>
        <v>6193</v>
      </c>
      <c r="AF37" s="240">
        <f t="shared" si="12"/>
        <v>-389</v>
      </c>
      <c r="AG37" s="240">
        <f t="shared" si="12"/>
        <v>8483</v>
      </c>
      <c r="AH37" s="240">
        <f t="shared" si="12"/>
        <v>1937</v>
      </c>
      <c r="AI37" s="240">
        <f t="shared" si="12"/>
        <v>-1813</v>
      </c>
      <c r="AJ37" s="240">
        <f t="shared" si="12"/>
        <v>5382</v>
      </c>
      <c r="AK37" s="240">
        <f t="shared" si="12"/>
        <v>4572</v>
      </c>
      <c r="AL37" s="240">
        <f t="shared" si="12"/>
        <v>4911</v>
      </c>
      <c r="AM37" s="240">
        <f t="shared" si="12"/>
        <v>-3094</v>
      </c>
      <c r="AN37" s="240">
        <f t="shared" si="12"/>
        <v>-1110</v>
      </c>
      <c r="AO37" s="240">
        <f t="shared" si="12"/>
        <v>2208</v>
      </c>
      <c r="AP37" s="240">
        <f t="shared" si="12"/>
        <v>16540</v>
      </c>
      <c r="AQ37" s="240">
        <f t="shared" si="12"/>
        <v>-1104</v>
      </c>
      <c r="AR37" s="240">
        <f t="shared" si="12"/>
        <v>2101</v>
      </c>
      <c r="AS37" s="240">
        <f t="shared" si="12"/>
        <v>2029</v>
      </c>
      <c r="AT37" s="240">
        <f t="shared" si="12"/>
        <v>16343</v>
      </c>
      <c r="AU37" s="240">
        <f t="shared" si="12"/>
        <v>7685</v>
      </c>
      <c r="AV37" s="240">
        <f t="shared" si="12"/>
        <v>2257</v>
      </c>
      <c r="AW37" s="240">
        <f t="shared" si="12"/>
        <v>-1044</v>
      </c>
      <c r="AX37" s="240">
        <f t="shared" si="12"/>
        <v>19790</v>
      </c>
      <c r="AY37" s="240">
        <f t="shared" si="12"/>
        <v>13499</v>
      </c>
      <c r="AZ37" s="240">
        <f t="shared" si="12"/>
        <v>2570</v>
      </c>
      <c r="BA37" s="240">
        <f t="shared" si="12"/>
        <v>2546</v>
      </c>
      <c r="BB37" s="240">
        <f t="shared" si="12"/>
        <v>-1824</v>
      </c>
      <c r="BC37" s="240">
        <f t="shared" si="12"/>
        <v>634</v>
      </c>
      <c r="BD37" s="240">
        <f t="shared" si="12"/>
        <v>-817</v>
      </c>
      <c r="BE37" s="240">
        <f t="shared" si="12"/>
        <v>-237</v>
      </c>
      <c r="BF37" s="240">
        <f t="shared" si="12"/>
        <v>31</v>
      </c>
      <c r="BG37" s="239">
        <f t="shared" si="12"/>
        <v>-277</v>
      </c>
      <c r="BH37" s="178">
        <f t="shared" si="12"/>
        <v>132670</v>
      </c>
      <c r="BI37" s="264"/>
      <c r="BJ37" s="196" t="s">
        <v>126</v>
      </c>
    </row>
    <row r="38" spans="1:62" s="13" customFormat="1" ht="12.75">
      <c r="A38" s="264"/>
      <c r="B38" s="194" t="s">
        <v>137</v>
      </c>
      <c r="C38" s="179">
        <f>C29+C35</f>
        <v>423736</v>
      </c>
      <c r="D38" s="248">
        <f aca="true" t="shared" si="13" ref="D38:BH38">D29+D35</f>
        <v>2482758</v>
      </c>
      <c r="E38" s="203">
        <f t="shared" si="13"/>
        <v>33689</v>
      </c>
      <c r="F38" s="203">
        <f t="shared" si="13"/>
        <v>10554</v>
      </c>
      <c r="G38" s="203">
        <f t="shared" si="13"/>
        <v>28649</v>
      </c>
      <c r="H38" s="242">
        <f t="shared" si="13"/>
        <v>3224</v>
      </c>
      <c r="I38" s="246">
        <f t="shared" si="13"/>
        <v>26349</v>
      </c>
      <c r="J38" s="242">
        <f t="shared" si="13"/>
        <v>101305</v>
      </c>
      <c r="K38" s="246">
        <f t="shared" si="13"/>
        <v>14622</v>
      </c>
      <c r="L38" s="203">
        <f t="shared" si="13"/>
        <v>20736</v>
      </c>
      <c r="M38" s="203">
        <f t="shared" si="13"/>
        <v>1686</v>
      </c>
      <c r="N38" s="203">
        <f t="shared" si="13"/>
        <v>151044</v>
      </c>
      <c r="O38" s="203">
        <f t="shared" si="13"/>
        <v>1260</v>
      </c>
      <c r="P38" s="203">
        <f t="shared" si="13"/>
        <v>8334</v>
      </c>
      <c r="Q38" s="203">
        <f t="shared" si="13"/>
        <v>5890</v>
      </c>
      <c r="R38" s="203">
        <f t="shared" si="13"/>
        <v>1394</v>
      </c>
      <c r="S38" s="203">
        <f t="shared" si="13"/>
        <v>326</v>
      </c>
      <c r="T38" s="203">
        <f t="shared" si="13"/>
        <v>37190</v>
      </c>
      <c r="U38" s="246">
        <f t="shared" si="13"/>
        <v>848</v>
      </c>
      <c r="V38" s="203">
        <f t="shared" si="13"/>
        <v>360251</v>
      </c>
      <c r="W38" s="203">
        <f t="shared" si="13"/>
        <v>49201</v>
      </c>
      <c r="X38" s="203">
        <f t="shared" si="13"/>
        <v>24536</v>
      </c>
      <c r="Y38" s="203">
        <f t="shared" si="13"/>
        <v>86236</v>
      </c>
      <c r="Z38" s="203">
        <f t="shared" si="13"/>
        <v>11626</v>
      </c>
      <c r="AA38" s="203">
        <f t="shared" si="13"/>
        <v>63574</v>
      </c>
      <c r="AB38" s="203">
        <f t="shared" si="13"/>
        <v>20610</v>
      </c>
      <c r="AC38" s="203">
        <f t="shared" si="13"/>
        <v>145899</v>
      </c>
      <c r="AD38" s="203">
        <f t="shared" si="13"/>
        <v>16231</v>
      </c>
      <c r="AE38" s="203">
        <f t="shared" si="13"/>
        <v>105957</v>
      </c>
      <c r="AF38" s="203">
        <f t="shared" si="13"/>
        <v>9814</v>
      </c>
      <c r="AG38" s="203">
        <f t="shared" si="13"/>
        <v>167360</v>
      </c>
      <c r="AH38" s="203">
        <f t="shared" si="13"/>
        <v>15932</v>
      </c>
      <c r="AI38" s="203">
        <f t="shared" si="13"/>
        <v>63686</v>
      </c>
      <c r="AJ38" s="203">
        <f t="shared" si="13"/>
        <v>45531</v>
      </c>
      <c r="AK38" s="203">
        <f t="shared" si="13"/>
        <v>35129</v>
      </c>
      <c r="AL38" s="203">
        <f t="shared" si="13"/>
        <v>33760</v>
      </c>
      <c r="AM38" s="203">
        <f t="shared" si="13"/>
        <v>29892</v>
      </c>
      <c r="AN38" s="203">
        <f t="shared" si="13"/>
        <v>50415</v>
      </c>
      <c r="AO38" s="203">
        <f t="shared" si="13"/>
        <v>28591</v>
      </c>
      <c r="AP38" s="203">
        <f t="shared" si="13"/>
        <v>180464</v>
      </c>
      <c r="AQ38" s="203">
        <f t="shared" si="13"/>
        <v>25910</v>
      </c>
      <c r="AR38" s="203">
        <f t="shared" si="13"/>
        <v>15022</v>
      </c>
      <c r="AS38" s="203">
        <f t="shared" si="13"/>
        <v>30890</v>
      </c>
      <c r="AT38" s="203">
        <f t="shared" si="13"/>
        <v>77701</v>
      </c>
      <c r="AU38" s="203">
        <f t="shared" si="13"/>
        <v>22349</v>
      </c>
      <c r="AV38" s="203">
        <f t="shared" si="13"/>
        <v>46815</v>
      </c>
      <c r="AW38" s="203">
        <f t="shared" si="13"/>
        <v>40873</v>
      </c>
      <c r="AX38" s="203">
        <f t="shared" si="13"/>
        <v>82491</v>
      </c>
      <c r="AY38" s="214">
        <f t="shared" si="13"/>
        <v>20995</v>
      </c>
      <c r="AZ38" s="214">
        <f t="shared" si="13"/>
        <v>3766</v>
      </c>
      <c r="BA38" s="214">
        <f t="shared" si="13"/>
        <v>3806</v>
      </c>
      <c r="BB38" s="203">
        <f t="shared" si="13"/>
        <v>67211</v>
      </c>
      <c r="BC38" s="203">
        <f t="shared" si="13"/>
        <v>4186</v>
      </c>
      <c r="BD38" s="203">
        <f t="shared" si="13"/>
        <v>13229</v>
      </c>
      <c r="BE38" s="203">
        <f t="shared" si="13"/>
        <v>29666</v>
      </c>
      <c r="BF38" s="203">
        <f t="shared" si="13"/>
        <v>3775</v>
      </c>
      <c r="BG38" s="179">
        <f t="shared" si="13"/>
        <v>2278</v>
      </c>
      <c r="BH38" s="179">
        <f t="shared" si="13"/>
        <v>2906494</v>
      </c>
      <c r="BI38" s="264"/>
      <c r="BJ38" s="194" t="s">
        <v>137</v>
      </c>
    </row>
    <row r="39" spans="1:62" s="13" customFormat="1" ht="12.75">
      <c r="A39" s="264"/>
      <c r="B39" s="167" t="s">
        <v>125</v>
      </c>
      <c r="C39" s="180">
        <f>C38/C13*100</f>
        <v>115.57655170908932</v>
      </c>
      <c r="D39" s="249">
        <f aca="true" t="shared" si="14" ref="D39:BH39">D38/D13*100</f>
        <v>106.15852128102168</v>
      </c>
      <c r="E39" s="204">
        <f t="shared" si="14"/>
        <v>108.56212941479764</v>
      </c>
      <c r="F39" s="204">
        <f t="shared" si="14"/>
        <v>112.36026828489301</v>
      </c>
      <c r="G39" s="204">
        <f t="shared" si="14"/>
        <v>93.67316243787602</v>
      </c>
      <c r="H39" s="181">
        <f t="shared" si="14"/>
        <v>105.56647020301244</v>
      </c>
      <c r="I39" s="182">
        <f t="shared" si="14"/>
        <v>107.27983388298522</v>
      </c>
      <c r="J39" s="181">
        <f t="shared" si="14"/>
        <v>94.89307492717106</v>
      </c>
      <c r="K39" s="182">
        <f t="shared" si="14"/>
        <v>105.254822919666</v>
      </c>
      <c r="L39" s="204">
        <f t="shared" si="14"/>
        <v>136.286559316464</v>
      </c>
      <c r="M39" s="204">
        <f t="shared" si="14"/>
        <v>125.72706935123044</v>
      </c>
      <c r="N39" s="204">
        <f t="shared" si="14"/>
        <v>98.84625704319828</v>
      </c>
      <c r="O39" s="204">
        <f t="shared" si="14"/>
        <v>111.60318866253323</v>
      </c>
      <c r="P39" s="204">
        <f t="shared" si="14"/>
        <v>151.14254624591948</v>
      </c>
      <c r="Q39" s="204">
        <f t="shared" si="14"/>
        <v>168.57469948483114</v>
      </c>
      <c r="R39" s="204">
        <f t="shared" si="14"/>
        <v>103.41246290801188</v>
      </c>
      <c r="S39" s="204">
        <f t="shared" si="14"/>
        <v>109.76430976430977</v>
      </c>
      <c r="T39" s="204">
        <f t="shared" si="14"/>
        <v>104.18242429335798</v>
      </c>
      <c r="U39" s="182">
        <f t="shared" si="14"/>
        <v>71.26050420168067</v>
      </c>
      <c r="V39" s="204">
        <f t="shared" si="14"/>
        <v>113.93785857512447</v>
      </c>
      <c r="W39" s="204">
        <f t="shared" si="14"/>
        <v>101.69698222405952</v>
      </c>
      <c r="X39" s="204">
        <f t="shared" si="14"/>
        <v>99.30386919216448</v>
      </c>
      <c r="Y39" s="204">
        <f t="shared" si="14"/>
        <v>105.57527974339511</v>
      </c>
      <c r="Z39" s="204">
        <f t="shared" si="14"/>
        <v>112.85187342263639</v>
      </c>
      <c r="AA39" s="204">
        <f t="shared" si="14"/>
        <v>116.85108260118369</v>
      </c>
      <c r="AB39" s="204">
        <f t="shared" si="14"/>
        <v>104.10142438630166</v>
      </c>
      <c r="AC39" s="204">
        <f t="shared" si="14"/>
        <v>58.048229298045285</v>
      </c>
      <c r="AD39" s="204">
        <f t="shared" si="14"/>
        <v>122.9155622870125</v>
      </c>
      <c r="AE39" s="204">
        <f t="shared" si="14"/>
        <v>114.78139353496837</v>
      </c>
      <c r="AF39" s="204">
        <f t="shared" si="14"/>
        <v>109.10505836575875</v>
      </c>
      <c r="AG39" s="204">
        <f t="shared" si="14"/>
        <v>111.39287687279939</v>
      </c>
      <c r="AH39" s="204">
        <f t="shared" si="14"/>
        <v>127.91649939783221</v>
      </c>
      <c r="AI39" s="204">
        <f t="shared" si="14"/>
        <v>100.4970727935491</v>
      </c>
      <c r="AJ39" s="204">
        <f t="shared" si="14"/>
        <v>116.18014799693799</v>
      </c>
      <c r="AK39" s="204">
        <f t="shared" si="14"/>
        <v>115.26775167344796</v>
      </c>
      <c r="AL39" s="204">
        <f t="shared" si="14"/>
        <v>136.58062950076868</v>
      </c>
      <c r="AM39" s="204">
        <f t="shared" si="14"/>
        <v>79.83334668696419</v>
      </c>
      <c r="AN39" s="204">
        <f t="shared" si="14"/>
        <v>103.32424733055971</v>
      </c>
      <c r="AO39" s="204">
        <f t="shared" si="14"/>
        <v>110.32180892112979</v>
      </c>
      <c r="AP39" s="204">
        <f t="shared" si="14"/>
        <v>114.52723499584319</v>
      </c>
      <c r="AQ39" s="204">
        <f t="shared" si="14"/>
        <v>100.22435401516323</v>
      </c>
      <c r="AR39" s="204">
        <f t="shared" si="14"/>
        <v>121.2233699160749</v>
      </c>
      <c r="AS39" s="204">
        <f t="shared" si="14"/>
        <v>109.91709070206028</v>
      </c>
      <c r="AT39" s="204">
        <f t="shared" si="14"/>
        <v>134.19630058202793</v>
      </c>
      <c r="AU39" s="204">
        <f t="shared" si="14"/>
        <v>167.2829341317365</v>
      </c>
      <c r="AV39" s="204">
        <f t="shared" si="14"/>
        <v>122.24833529181356</v>
      </c>
      <c r="AW39" s="204">
        <f t="shared" si="14"/>
        <v>96.75914966147437</v>
      </c>
      <c r="AX39" s="204">
        <f t="shared" si="14"/>
        <v>167.96163948445422</v>
      </c>
      <c r="AY39" s="204"/>
      <c r="AZ39" s="204"/>
      <c r="BA39" s="204"/>
      <c r="BB39" s="204">
        <f t="shared" si="14"/>
        <v>94.75947439657118</v>
      </c>
      <c r="BC39" s="204">
        <f t="shared" si="14"/>
        <v>127.23404255319149</v>
      </c>
      <c r="BD39" s="204">
        <f t="shared" si="14"/>
        <v>105.35159671896153</v>
      </c>
      <c r="BE39" s="204">
        <f t="shared" si="14"/>
        <v>98.98895525376223</v>
      </c>
      <c r="BF39" s="204">
        <f t="shared" si="14"/>
        <v>103.39632977266501</v>
      </c>
      <c r="BG39" s="180">
        <f t="shared" si="14"/>
        <v>99.91228070175438</v>
      </c>
      <c r="BH39" s="180">
        <f t="shared" si="14"/>
        <v>107.43484681307997</v>
      </c>
      <c r="BI39" s="264"/>
      <c r="BJ39" s="167" t="s">
        <v>125</v>
      </c>
    </row>
    <row r="40" spans="1:62" s="13" customFormat="1" ht="13.5" thickBot="1">
      <c r="A40" s="264"/>
      <c r="B40" s="187" t="s">
        <v>126</v>
      </c>
      <c r="C40" s="183">
        <f>C38-C13</f>
        <v>57108</v>
      </c>
      <c r="D40" s="250">
        <f aca="true" t="shared" si="15" ref="D40:BH40">D38-D13</f>
        <v>144031</v>
      </c>
      <c r="E40" s="241">
        <f t="shared" si="15"/>
        <v>2657</v>
      </c>
      <c r="F40" s="241">
        <f t="shared" si="15"/>
        <v>1161</v>
      </c>
      <c r="G40" s="241">
        <f t="shared" si="15"/>
        <v>-1935</v>
      </c>
      <c r="H40" s="184">
        <f t="shared" si="15"/>
        <v>170</v>
      </c>
      <c r="I40" s="185">
        <f t="shared" si="15"/>
        <v>1788</v>
      </c>
      <c r="J40" s="184">
        <f t="shared" si="15"/>
        <v>-5452</v>
      </c>
      <c r="K40" s="185">
        <f t="shared" si="15"/>
        <v>730</v>
      </c>
      <c r="L40" s="241">
        <f t="shared" si="15"/>
        <v>5521</v>
      </c>
      <c r="M40" s="241">
        <f t="shared" si="15"/>
        <v>345</v>
      </c>
      <c r="N40" s="241">
        <f t="shared" si="15"/>
        <v>-1763</v>
      </c>
      <c r="O40" s="241">
        <f t="shared" si="15"/>
        <v>131</v>
      </c>
      <c r="P40" s="241">
        <f t="shared" si="15"/>
        <v>2820</v>
      </c>
      <c r="Q40" s="241">
        <f t="shared" si="15"/>
        <v>2396</v>
      </c>
      <c r="R40" s="241">
        <f t="shared" si="15"/>
        <v>46</v>
      </c>
      <c r="S40" s="241">
        <f t="shared" si="15"/>
        <v>29</v>
      </c>
      <c r="T40" s="241">
        <f t="shared" si="15"/>
        <v>1493</v>
      </c>
      <c r="U40" s="185">
        <f t="shared" si="15"/>
        <v>-342</v>
      </c>
      <c r="V40" s="241">
        <f t="shared" si="15"/>
        <v>44069</v>
      </c>
      <c r="W40" s="241">
        <f t="shared" si="15"/>
        <v>821</v>
      </c>
      <c r="X40" s="241">
        <f t="shared" si="15"/>
        <v>-172</v>
      </c>
      <c r="Y40" s="241">
        <f t="shared" si="15"/>
        <v>4554</v>
      </c>
      <c r="Z40" s="241">
        <f t="shared" si="15"/>
        <v>1324</v>
      </c>
      <c r="AA40" s="241">
        <f t="shared" si="15"/>
        <v>9168</v>
      </c>
      <c r="AB40" s="241">
        <f t="shared" si="15"/>
        <v>812</v>
      </c>
      <c r="AC40" s="241">
        <f t="shared" si="15"/>
        <v>-105442</v>
      </c>
      <c r="AD40" s="241">
        <f t="shared" si="15"/>
        <v>3026</v>
      </c>
      <c r="AE40" s="241">
        <f t="shared" si="15"/>
        <v>13645</v>
      </c>
      <c r="AF40" s="241">
        <f t="shared" si="15"/>
        <v>819</v>
      </c>
      <c r="AG40" s="241">
        <f t="shared" si="15"/>
        <v>17117</v>
      </c>
      <c r="AH40" s="241">
        <f t="shared" si="15"/>
        <v>3477</v>
      </c>
      <c r="AI40" s="241">
        <f t="shared" si="15"/>
        <v>315</v>
      </c>
      <c r="AJ40" s="241">
        <f t="shared" si="15"/>
        <v>6341</v>
      </c>
      <c r="AK40" s="241">
        <f t="shared" si="15"/>
        <v>4653</v>
      </c>
      <c r="AL40" s="241">
        <f t="shared" si="15"/>
        <v>9042</v>
      </c>
      <c r="AM40" s="241">
        <f t="shared" si="15"/>
        <v>-7551</v>
      </c>
      <c r="AN40" s="241">
        <f t="shared" si="15"/>
        <v>1622</v>
      </c>
      <c r="AO40" s="241">
        <f t="shared" si="15"/>
        <v>2675</v>
      </c>
      <c r="AP40" s="241">
        <f t="shared" si="15"/>
        <v>22891</v>
      </c>
      <c r="AQ40" s="241">
        <f t="shared" si="15"/>
        <v>58</v>
      </c>
      <c r="AR40" s="241">
        <f t="shared" si="15"/>
        <v>2630</v>
      </c>
      <c r="AS40" s="241">
        <f t="shared" si="15"/>
        <v>2787</v>
      </c>
      <c r="AT40" s="241">
        <f t="shared" si="15"/>
        <v>19800</v>
      </c>
      <c r="AU40" s="241">
        <f t="shared" si="15"/>
        <v>8989</v>
      </c>
      <c r="AV40" s="241">
        <f t="shared" si="15"/>
        <v>8520</v>
      </c>
      <c r="AW40" s="241">
        <f t="shared" si="15"/>
        <v>-1369</v>
      </c>
      <c r="AX40" s="241">
        <f t="shared" si="15"/>
        <v>33378</v>
      </c>
      <c r="AY40" s="241">
        <f t="shared" si="15"/>
        <v>20995</v>
      </c>
      <c r="AZ40" s="241">
        <f t="shared" si="15"/>
        <v>3766</v>
      </c>
      <c r="BA40" s="241">
        <f t="shared" si="15"/>
        <v>3806</v>
      </c>
      <c r="BB40" s="241">
        <f t="shared" si="15"/>
        <v>-3717</v>
      </c>
      <c r="BC40" s="241">
        <f t="shared" si="15"/>
        <v>896</v>
      </c>
      <c r="BD40" s="241">
        <f t="shared" si="15"/>
        <v>672</v>
      </c>
      <c r="BE40" s="241">
        <f t="shared" si="15"/>
        <v>-303</v>
      </c>
      <c r="BF40" s="241">
        <f t="shared" si="15"/>
        <v>124</v>
      </c>
      <c r="BG40" s="183">
        <f t="shared" si="15"/>
        <v>-2</v>
      </c>
      <c r="BH40" s="183">
        <f t="shared" si="15"/>
        <v>201139</v>
      </c>
      <c r="BI40" s="264"/>
      <c r="BJ40" s="187" t="s">
        <v>126</v>
      </c>
    </row>
    <row r="41" spans="1:60" ht="39.75" customHeight="1" thickBot="1">
      <c r="A41" s="271"/>
      <c r="B41" s="272"/>
      <c r="C41" s="159" t="s">
        <v>0</v>
      </c>
      <c r="D41" s="160" t="s">
        <v>115</v>
      </c>
      <c r="E41" s="161" t="s">
        <v>2</v>
      </c>
      <c r="F41" s="162" t="s">
        <v>4</v>
      </c>
      <c r="G41" s="161" t="s">
        <v>6</v>
      </c>
      <c r="H41" s="162" t="s">
        <v>8</v>
      </c>
      <c r="I41" s="161" t="s">
        <v>10</v>
      </c>
      <c r="J41" s="162" t="s">
        <v>12</v>
      </c>
      <c r="K41" s="161" t="s">
        <v>14</v>
      </c>
      <c r="L41" s="162" t="s">
        <v>16</v>
      </c>
      <c r="M41" s="161" t="s">
        <v>18</v>
      </c>
      <c r="N41" s="162" t="s">
        <v>20</v>
      </c>
      <c r="O41" s="162" t="s">
        <v>23</v>
      </c>
      <c r="P41" s="161" t="s">
        <v>25</v>
      </c>
      <c r="Q41" s="162" t="s">
        <v>27</v>
      </c>
      <c r="R41" s="163" t="s">
        <v>112</v>
      </c>
      <c r="S41" s="162" t="s">
        <v>100</v>
      </c>
      <c r="T41" s="161" t="s">
        <v>30</v>
      </c>
      <c r="U41" s="162" t="s">
        <v>32</v>
      </c>
      <c r="V41" s="161" t="s">
        <v>33</v>
      </c>
      <c r="W41" s="162" t="s">
        <v>35</v>
      </c>
      <c r="X41" s="161" t="s">
        <v>37</v>
      </c>
      <c r="Y41" s="162" t="s">
        <v>39</v>
      </c>
      <c r="Z41" s="161" t="s">
        <v>41</v>
      </c>
      <c r="AA41" s="164" t="s">
        <v>43</v>
      </c>
      <c r="AB41" s="164" t="s">
        <v>45</v>
      </c>
      <c r="AC41" s="162" t="s">
        <v>47</v>
      </c>
      <c r="AD41" s="161" t="s">
        <v>49</v>
      </c>
      <c r="AE41" s="162" t="s">
        <v>51</v>
      </c>
      <c r="AF41" s="161" t="s">
        <v>53</v>
      </c>
      <c r="AG41" s="162" t="s">
        <v>55</v>
      </c>
      <c r="AH41" s="162" t="s">
        <v>22</v>
      </c>
      <c r="AI41" s="161" t="s">
        <v>57</v>
      </c>
      <c r="AJ41" s="162" t="s">
        <v>59</v>
      </c>
      <c r="AK41" s="161" t="s">
        <v>61</v>
      </c>
      <c r="AL41" s="162" t="s">
        <v>63</v>
      </c>
      <c r="AM41" s="161" t="s">
        <v>65</v>
      </c>
      <c r="AN41" s="162" t="s">
        <v>67</v>
      </c>
      <c r="AO41" s="161" t="s">
        <v>69</v>
      </c>
      <c r="AP41" s="162" t="s">
        <v>71</v>
      </c>
      <c r="AQ41" s="161" t="s">
        <v>73</v>
      </c>
      <c r="AR41" s="162" t="s">
        <v>102</v>
      </c>
      <c r="AS41" s="161" t="s">
        <v>75</v>
      </c>
      <c r="AT41" s="162" t="s">
        <v>77</v>
      </c>
      <c r="AU41" s="163" t="s">
        <v>113</v>
      </c>
      <c r="AV41" s="162" t="s">
        <v>79</v>
      </c>
      <c r="AW41" s="161" t="s">
        <v>81</v>
      </c>
      <c r="AX41" s="162" t="s">
        <v>83</v>
      </c>
      <c r="AY41" s="130" t="s">
        <v>117</v>
      </c>
      <c r="AZ41" s="130" t="s">
        <v>118</v>
      </c>
      <c r="BA41" s="130" t="s">
        <v>119</v>
      </c>
      <c r="BB41" s="161" t="s">
        <v>85</v>
      </c>
      <c r="BC41" s="162" t="s">
        <v>87</v>
      </c>
      <c r="BD41" s="161" t="s">
        <v>89</v>
      </c>
      <c r="BE41" s="162" t="s">
        <v>91</v>
      </c>
      <c r="BF41" s="161" t="s">
        <v>93</v>
      </c>
      <c r="BG41" s="164" t="s">
        <v>95</v>
      </c>
      <c r="BH41" s="237" t="s">
        <v>97</v>
      </c>
    </row>
    <row r="42" spans="1:60" ht="39" customHeight="1" thickBot="1">
      <c r="A42" s="254"/>
      <c r="B42" s="255"/>
      <c r="C42" s="96" t="s">
        <v>1</v>
      </c>
      <c r="D42" s="94" t="s">
        <v>116</v>
      </c>
      <c r="E42" s="99" t="s">
        <v>3</v>
      </c>
      <c r="F42" s="28" t="s">
        <v>5</v>
      </c>
      <c r="G42" s="99" t="s">
        <v>7</v>
      </c>
      <c r="H42" s="28" t="s">
        <v>9</v>
      </c>
      <c r="I42" s="99" t="s">
        <v>11</v>
      </c>
      <c r="J42" s="28" t="s">
        <v>13</v>
      </c>
      <c r="K42" s="99" t="s">
        <v>15</v>
      </c>
      <c r="L42" s="28" t="s">
        <v>17</v>
      </c>
      <c r="M42" s="99" t="s">
        <v>19</v>
      </c>
      <c r="N42" s="28" t="s">
        <v>21</v>
      </c>
      <c r="O42" s="28" t="s">
        <v>24</v>
      </c>
      <c r="P42" s="99" t="s">
        <v>26</v>
      </c>
      <c r="Q42" s="28" t="s">
        <v>28</v>
      </c>
      <c r="R42" s="99" t="s">
        <v>101</v>
      </c>
      <c r="S42" s="28" t="s">
        <v>29</v>
      </c>
      <c r="T42" s="99" t="s">
        <v>31</v>
      </c>
      <c r="U42" s="28" t="s">
        <v>32</v>
      </c>
      <c r="V42" s="99" t="s">
        <v>34</v>
      </c>
      <c r="W42" s="28" t="s">
        <v>36</v>
      </c>
      <c r="X42" s="99" t="s">
        <v>38</v>
      </c>
      <c r="Y42" s="28" t="s">
        <v>40</v>
      </c>
      <c r="Z42" s="99" t="s">
        <v>42</v>
      </c>
      <c r="AA42" s="28" t="s">
        <v>44</v>
      </c>
      <c r="AB42" s="99" t="s">
        <v>46</v>
      </c>
      <c r="AC42" s="28" t="s">
        <v>48</v>
      </c>
      <c r="AD42" s="99" t="s">
        <v>50</v>
      </c>
      <c r="AE42" s="28" t="s">
        <v>52</v>
      </c>
      <c r="AF42" s="99" t="s">
        <v>54</v>
      </c>
      <c r="AG42" s="28" t="s">
        <v>56</v>
      </c>
      <c r="AH42" s="28" t="s">
        <v>133</v>
      </c>
      <c r="AI42" s="99" t="s">
        <v>58</v>
      </c>
      <c r="AJ42" s="28" t="s">
        <v>60</v>
      </c>
      <c r="AK42" s="99" t="s">
        <v>62</v>
      </c>
      <c r="AL42" s="28" t="s">
        <v>64</v>
      </c>
      <c r="AM42" s="99" t="s">
        <v>66</v>
      </c>
      <c r="AN42" s="28" t="s">
        <v>68</v>
      </c>
      <c r="AO42" s="99" t="s">
        <v>70</v>
      </c>
      <c r="AP42" s="28" t="s">
        <v>72</v>
      </c>
      <c r="AQ42" s="99" t="s">
        <v>74</v>
      </c>
      <c r="AR42" s="28" t="s">
        <v>103</v>
      </c>
      <c r="AS42" s="99" t="s">
        <v>76</v>
      </c>
      <c r="AT42" s="28" t="s">
        <v>78</v>
      </c>
      <c r="AU42" s="100" t="s">
        <v>114</v>
      </c>
      <c r="AV42" s="28" t="s">
        <v>80</v>
      </c>
      <c r="AW42" s="99" t="s">
        <v>82</v>
      </c>
      <c r="AX42" s="29" t="s">
        <v>84</v>
      </c>
      <c r="AY42" s="28" t="s">
        <v>120</v>
      </c>
      <c r="AZ42" s="28" t="s">
        <v>121</v>
      </c>
      <c r="BA42" s="28" t="s">
        <v>122</v>
      </c>
      <c r="BB42" s="99" t="s">
        <v>86</v>
      </c>
      <c r="BC42" s="28" t="s">
        <v>88</v>
      </c>
      <c r="BD42" s="99" t="s">
        <v>90</v>
      </c>
      <c r="BE42" s="28" t="s">
        <v>92</v>
      </c>
      <c r="BF42" s="99" t="s">
        <v>94</v>
      </c>
      <c r="BG42" s="29" t="s">
        <v>96</v>
      </c>
      <c r="BH42" s="238" t="s">
        <v>98</v>
      </c>
    </row>
  </sheetData>
  <sheetProtection/>
  <mergeCells count="10">
    <mergeCell ref="A42:B42"/>
    <mergeCell ref="A3:B3"/>
    <mergeCell ref="A4:B4"/>
    <mergeCell ref="A5:A21"/>
    <mergeCell ref="A26:A40"/>
    <mergeCell ref="BI26:BI40"/>
    <mergeCell ref="BI3:BJ3"/>
    <mergeCell ref="BI4:BJ4"/>
    <mergeCell ref="BI5:BI21"/>
    <mergeCell ref="A41:B4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2015-11-18T16:14:08Z</dcterms:modified>
  <cp:category/>
  <cp:version/>
  <cp:contentType/>
  <cp:contentStatus/>
</cp:coreProperties>
</file>