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5" yWindow="15" windowWidth="21165" windowHeight="105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<sst xmlns="http://schemas.openxmlformats.org/spreadsheetml/2006/main" count="171" uniqueCount="72">
  <si>
    <t>Residents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</si>
  <si>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</si>
  <si>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</si>
  <si>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</si>
  <si>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</si>
  <si>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</si>
  <si>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</si>
  <si>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</si>
  <si>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</si>
  <si>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</si>
  <si>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</si>
  <si>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Serbia and Montenegro</t>
  </si>
  <si>
    <t>Cyprus</t>
  </si>
  <si>
    <t>Lithuania</t>
  </si>
  <si>
    <t>Latvia</t>
  </si>
  <si>
    <t>Liechtenstein</t>
  </si>
  <si>
    <t>Hungary</t>
  </si>
  <si>
    <t>Malta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</si>
  <si>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</si>
  <si>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</si>
  <si>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</si>
  <si>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</si>
  <si>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</si>
  <si>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</si>
  <si>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</si>
  <si>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</si>
  <si>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</si>
  <si>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</si>
  <si>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</si>
  <si>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</si>
  <si>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</si>
  <si>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</si>
  <si>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</si>
  <si>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</si>
  <si>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</si>
  <si>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</si>
  <si>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</si>
  <si>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</si>
  <si>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Brazil</t>
  </si>
  <si>
    <t>Other American Countries</t>
  </si>
  <si>
    <t>China</t>
  </si>
  <si>
    <t>Israel</t>
  </si>
  <si>
    <t>Japan</t>
  </si>
  <si>
    <t>Republic of Korea</t>
  </si>
  <si>
    <t>Other Asian Countries</t>
  </si>
  <si>
    <t>South Africa</t>
  </si>
  <si>
    <t>The rest of Africa</t>
  </si>
  <si>
    <t>Australia</t>
  </si>
  <si>
    <t>New Zealand</t>
  </si>
  <si>
    <t>Oceania</t>
  </si>
  <si>
    <t>Total</t>
  </si>
  <si>
    <t>Year / Month</t>
  </si>
  <si>
    <t>Luxembourg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</si>
  <si>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</si>
  <si>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</si>
  <si>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</si>
  <si>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</si>
  <si>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</si>
  <si>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</si>
  <si>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</si>
  <si>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</si>
  <si>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India</t>
  </si>
  <si>
    <t>INDEX 2012/2011 %</t>
  </si>
  <si>
    <t>Total          Non-residents</t>
  </si>
  <si>
    <t>Number of overnight stays in collective accommodation establishments by country in Capital Prague</t>
  </si>
  <si>
    <t>.</t>
  </si>
  <si>
    <t>DIFFERENCE2012/2011</t>
  </si>
  <si>
    <t>INDEX 2012/2011  in %</t>
  </si>
  <si>
    <t>YEAR 2012</t>
  </si>
  <si>
    <t>YEAR 2011</t>
  </si>
  <si>
    <t>INDEX 2012/2011 in %</t>
  </si>
  <si>
    <t>DIFFERENCE 2012/2011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</si>
</sst>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47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 quotePrefix="1">
      <alignment horizontal="right"/>
    </xf>
    <xf numFmtId="3" fontId="0" fillId="0" borderId="12" xfId="0" applyNumberFormat="1" applyFont="1" applyFill="1" applyBorder="1" applyAlignment="1" quotePrefix="1">
      <alignment horizontal="right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3" fillId="11" borderId="0" xfId="0" applyNumberFormat="1" applyFont="1" applyFill="1" applyBorder="1" applyAlignment="1">
      <alignment horizontal="center"/>
    </xf>
    <xf numFmtId="3" fontId="27" fillId="19" borderId="11" xfId="0" applyNumberFormat="1" applyFont="1" applyFill="1" applyBorder="1" applyAlignment="1">
      <alignment/>
    </xf>
    <xf numFmtId="3" fontId="28" fillId="19" borderId="11" xfId="0" applyNumberFormat="1" applyFont="1" applyFill="1" applyBorder="1" applyAlignment="1">
      <alignment/>
    </xf>
    <xf numFmtId="3" fontId="27" fillId="19" borderId="12" xfId="0" applyNumberFormat="1" applyFont="1" applyFill="1" applyBorder="1" applyAlignment="1">
      <alignment/>
    </xf>
    <xf numFmtId="1" fontId="23" fillId="15" borderId="13" xfId="0" applyNumberFormat="1" applyFont="1" applyFill="1" applyBorder="1" applyAlignment="1" quotePrefix="1">
      <alignment horizontal="center" vertical="center"/>
    </xf>
    <xf numFmtId="3" fontId="26" fillId="11" borderId="0" xfId="0" applyNumberFormat="1" applyFont="1" applyFill="1" applyBorder="1" applyAlignment="1">
      <alignment horizontal="center"/>
    </xf>
    <xf numFmtId="3" fontId="23" fillId="11" borderId="14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3" fontId="27" fillId="19" borderId="0" xfId="0" applyNumberFormat="1" applyFont="1" applyFill="1" applyBorder="1" applyAlignment="1">
      <alignment/>
    </xf>
    <xf numFmtId="3" fontId="28" fillId="19" borderId="12" xfId="0" applyNumberFormat="1" applyFont="1" applyFill="1" applyBorder="1" applyAlignment="1">
      <alignment/>
    </xf>
    <xf numFmtId="3" fontId="28" fillId="19" borderId="0" xfId="0" applyNumberFormat="1" applyFont="1" applyFill="1" applyBorder="1" applyAlignment="1">
      <alignment/>
    </xf>
    <xf numFmtId="49" fontId="33" fillId="8" borderId="15" xfId="0" applyNumberFormat="1" applyFont="1" applyFill="1" applyBorder="1" applyAlignment="1">
      <alignment horizontal="center"/>
    </xf>
    <xf numFmtId="49" fontId="31" fillId="8" borderId="13" xfId="0" applyNumberFormat="1" applyFont="1" applyFill="1" applyBorder="1" applyAlignment="1">
      <alignment horizontal="center"/>
    </xf>
    <xf numFmtId="1" fontId="23" fillId="15" borderId="15" xfId="0" applyNumberFormat="1" applyFont="1" applyFill="1" applyBorder="1" applyAlignment="1" quotePrefix="1">
      <alignment horizontal="center" vertical="center"/>
    </xf>
    <xf numFmtId="3" fontId="23" fillId="11" borderId="16" xfId="47" applyNumberFormat="1" applyFont="1" applyFill="1" applyBorder="1" applyAlignment="1" quotePrefix="1">
      <alignment horizontal="center" wrapText="1"/>
      <protection/>
    </xf>
    <xf numFmtId="3" fontId="23" fillId="11" borderId="17" xfId="47" applyNumberFormat="1" applyFont="1" applyFill="1" applyBorder="1" applyAlignment="1" quotePrefix="1">
      <alignment horizontal="center" wrapText="1"/>
      <protection/>
    </xf>
    <xf numFmtId="3" fontId="23" fillId="11" borderId="18" xfId="47" applyNumberFormat="1" applyFont="1" applyFill="1" applyBorder="1" applyAlignment="1" quotePrefix="1">
      <alignment horizontal="center" wrapText="1"/>
      <protection/>
    </xf>
    <xf numFmtId="3" fontId="23" fillId="11" borderId="19" xfId="47" applyNumberFormat="1" applyFont="1" applyFill="1" applyBorder="1" applyAlignment="1" quotePrefix="1">
      <alignment horizontal="center" wrapText="1"/>
      <protection/>
    </xf>
    <xf numFmtId="3" fontId="23" fillId="11" borderId="20" xfId="47" applyNumberFormat="1" applyFont="1" applyFill="1" applyBorder="1" applyAlignment="1" quotePrefix="1">
      <alignment horizontal="center" wrapText="1"/>
      <protection/>
    </xf>
    <xf numFmtId="3" fontId="23" fillId="11" borderId="21" xfId="47" applyNumberFormat="1" applyFont="1" applyFill="1" applyBorder="1" applyAlignment="1" quotePrefix="1">
      <alignment horizontal="center" wrapText="1"/>
      <protection/>
    </xf>
    <xf numFmtId="3" fontId="36" fillId="8" borderId="22" xfId="0" applyNumberFormat="1" applyFont="1" applyFill="1" applyBorder="1" applyAlignment="1">
      <alignment horizontal="center"/>
    </xf>
    <xf numFmtId="3" fontId="27" fillId="8" borderId="17" xfId="0" applyNumberFormat="1" applyFont="1" applyFill="1" applyBorder="1" applyAlignment="1" quotePrefix="1">
      <alignment horizontal="right"/>
    </xf>
    <xf numFmtId="3" fontId="27" fillId="8" borderId="23" xfId="0" applyNumberFormat="1" applyFont="1" applyFill="1" applyBorder="1" applyAlignment="1" quotePrefix="1">
      <alignment horizontal="right"/>
    </xf>
    <xf numFmtId="3" fontId="27" fillId="8" borderId="18" xfId="0" applyNumberFormat="1" applyFont="1" applyFill="1" applyBorder="1" applyAlignment="1" quotePrefix="1">
      <alignment horizontal="right"/>
    </xf>
    <xf numFmtId="3" fontId="28" fillId="8" borderId="18" xfId="0" applyNumberFormat="1" applyFont="1" applyFill="1" applyBorder="1" applyAlignment="1" quotePrefix="1">
      <alignment horizontal="right"/>
    </xf>
    <xf numFmtId="3" fontId="28" fillId="8" borderId="17" xfId="0" applyNumberFormat="1" applyFont="1" applyFill="1" applyBorder="1" applyAlignment="1" quotePrefix="1">
      <alignment horizontal="right"/>
    </xf>
    <xf numFmtId="3" fontId="28" fillId="8" borderId="23" xfId="0" applyNumberFormat="1" applyFont="1" applyFill="1" applyBorder="1" applyAlignment="1" quotePrefix="1">
      <alignment horizontal="right"/>
    </xf>
    <xf numFmtId="3" fontId="27" fillId="8" borderId="23" xfId="0" applyNumberFormat="1" applyFont="1" applyFill="1" applyBorder="1" applyAlignment="1" quotePrefix="1">
      <alignment horizontal="right"/>
    </xf>
    <xf numFmtId="3" fontId="25" fillId="11" borderId="24" xfId="0" applyNumberFormat="1" applyFont="1" applyFill="1" applyBorder="1" applyAlignment="1" quotePrefix="1">
      <alignment horizontal="right"/>
    </xf>
    <xf numFmtId="167" fontId="32" fillId="11" borderId="25" xfId="0" applyNumberFormat="1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 quotePrefix="1">
      <alignment/>
    </xf>
    <xf numFmtId="3" fontId="0" fillId="0" borderId="12" xfId="0" applyNumberFormat="1" applyFont="1" applyFill="1" applyBorder="1" applyAlignment="1" quotePrefix="1">
      <alignment/>
    </xf>
    <xf numFmtId="3" fontId="25" fillId="11" borderId="24" xfId="0" applyNumberFormat="1" applyFont="1" applyFill="1" applyBorder="1" applyAlignment="1">
      <alignment/>
    </xf>
    <xf numFmtId="167" fontId="32" fillId="11" borderId="25" xfId="0" applyNumberFormat="1" applyFont="1" applyFill="1" applyBorder="1" applyAlignment="1">
      <alignment/>
    </xf>
    <xf numFmtId="3" fontId="34" fillId="11" borderId="25" xfId="0" applyNumberFormat="1" applyFont="1" applyFill="1" applyBorder="1" applyAlignment="1" quotePrefix="1">
      <alignment horizontal="right"/>
    </xf>
    <xf numFmtId="1" fontId="34" fillId="8" borderId="26" xfId="0" applyNumberFormat="1" applyFont="1" applyFill="1" applyBorder="1" applyAlignment="1">
      <alignment horizontal="right"/>
    </xf>
    <xf numFmtId="1" fontId="34" fillId="8" borderId="27" xfId="0" applyNumberFormat="1" applyFont="1" applyFill="1" applyBorder="1" applyAlignment="1">
      <alignment horizontal="right"/>
    </xf>
    <xf numFmtId="3" fontId="27" fillId="19" borderId="11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12" xfId="0" applyNumberFormat="1" applyFont="1" applyFill="1" applyBorder="1" applyAlignment="1" quotePrefix="1">
      <alignment horizontal="right"/>
    </xf>
    <xf numFmtId="3" fontId="28" fillId="19" borderId="12" xfId="0" applyNumberFormat="1" applyFont="1" applyFill="1" applyBorder="1" applyAlignment="1" quotePrefix="1">
      <alignment horizontal="right"/>
    </xf>
    <xf numFmtId="3" fontId="27" fillId="19" borderId="10" xfId="0" applyNumberFormat="1" applyFont="1" applyFill="1" applyBorder="1" applyAlignment="1" quotePrefix="1">
      <alignment horizontal="right"/>
    </xf>
    <xf numFmtId="3" fontId="28" fillId="19" borderId="11" xfId="0" applyNumberFormat="1" applyFont="1" applyFill="1" applyBorder="1" applyAlignment="1" quotePrefix="1">
      <alignment horizontal="right"/>
    </xf>
    <xf numFmtId="3" fontId="28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 horizontal="right"/>
    </xf>
    <xf numFmtId="3" fontId="29" fillId="24" borderId="11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2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28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29" xfId="0" applyNumberFormat="1" applyFont="1" applyFill="1" applyBorder="1" applyAlignment="1">
      <alignment horizontal="center"/>
    </xf>
    <xf numFmtId="3" fontId="23" fillId="11" borderId="22" xfId="0" applyNumberFormat="1" applyFont="1" applyFill="1" applyBorder="1" applyAlignment="1">
      <alignment horizontal="center"/>
    </xf>
    <xf numFmtId="3" fontId="23" fillId="11" borderId="13" xfId="0" applyNumberFormat="1" applyFont="1" applyFill="1" applyBorder="1" applyAlignment="1">
      <alignment horizontal="center"/>
    </xf>
    <xf numFmtId="3" fontId="23" fillId="11" borderId="15" xfId="0" applyNumberFormat="1" applyFont="1" applyFill="1" applyBorder="1" applyAlignment="1">
      <alignment horizontal="center"/>
    </xf>
    <xf numFmtId="1" fontId="23" fillId="24" borderId="28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3" fillId="11" borderId="17" xfId="47" applyNumberFormat="1" applyFont="1" applyFill="1" applyBorder="1" applyAlignment="1">
      <alignment horizontal="center" wrapText="1"/>
      <protection/>
    </xf>
    <xf numFmtId="3" fontId="23" fillId="11" borderId="20" xfId="47" applyNumberFormat="1" applyFont="1" applyFill="1" applyBorder="1" applyAlignment="1">
      <alignment horizontal="center" wrapText="1"/>
      <protection/>
    </xf>
    <xf numFmtId="3" fontId="36" fillId="15" borderId="30" xfId="0" applyNumberFormat="1" applyFont="1" applyFill="1" applyBorder="1" applyAlignment="1">
      <alignment horizontal="center"/>
    </xf>
    <xf numFmtId="3" fontId="36" fillId="15" borderId="30" xfId="0" applyNumberFormat="1" applyFont="1" applyFill="1" applyBorder="1" applyAlignment="1">
      <alignment horizontal="center"/>
    </xf>
    <xf numFmtId="3" fontId="39" fillId="15" borderId="30" xfId="0" applyNumberFormat="1" applyFont="1" applyFill="1" applyBorder="1" applyAlignment="1">
      <alignment horizontal="center"/>
    </xf>
    <xf numFmtId="3" fontId="27" fillId="19" borderId="26" xfId="0" applyNumberFormat="1" applyFont="1" applyFill="1" applyBorder="1" applyAlignment="1">
      <alignment/>
    </xf>
    <xf numFmtId="3" fontId="27" fillId="19" borderId="31" xfId="0" applyNumberFormat="1" applyFont="1" applyFill="1" applyBorder="1" applyAlignment="1">
      <alignment/>
    </xf>
    <xf numFmtId="49" fontId="31" fillId="11" borderId="13" xfId="0" applyNumberFormat="1" applyFont="1" applyFill="1" applyBorder="1" applyAlignment="1">
      <alignment horizontal="center"/>
    </xf>
    <xf numFmtId="3" fontId="29" fillId="8" borderId="32" xfId="0" applyNumberFormat="1" applyFont="1" applyFill="1" applyBorder="1" applyAlignment="1" quotePrefix="1">
      <alignment horizontal="right"/>
    </xf>
    <xf numFmtId="167" fontId="32" fillId="8" borderId="25" xfId="0" applyNumberFormat="1" applyFont="1" applyFill="1" applyBorder="1" applyAlignment="1" quotePrefix="1">
      <alignment horizontal="right"/>
    </xf>
    <xf numFmtId="3" fontId="34" fillId="8" borderId="33" xfId="0" applyNumberFormat="1" applyFont="1" applyFill="1" applyBorder="1" applyAlignment="1" quotePrefix="1">
      <alignment horizontal="right"/>
    </xf>
    <xf numFmtId="167" fontId="32" fillId="8" borderId="25" xfId="0" applyNumberFormat="1" applyFont="1" applyFill="1" applyBorder="1" applyAlignment="1">
      <alignment/>
    </xf>
    <xf numFmtId="1" fontId="34" fillId="8" borderId="33" xfId="0" applyNumberFormat="1" applyFont="1" applyFill="1" applyBorder="1" applyAlignment="1">
      <alignment/>
    </xf>
    <xf numFmtId="3" fontId="26" fillId="8" borderId="22" xfId="0" applyNumberFormat="1" applyFont="1" applyFill="1" applyBorder="1" applyAlignment="1">
      <alignment horizontal="center"/>
    </xf>
    <xf numFmtId="3" fontId="26" fillId="11" borderId="13" xfId="0" applyNumberFormat="1" applyFont="1" applyFill="1" applyBorder="1" applyAlignment="1">
      <alignment horizontal="center"/>
    </xf>
    <xf numFmtId="3" fontId="23" fillId="11" borderId="34" xfId="0" applyNumberFormat="1" applyFont="1" applyFill="1" applyBorder="1" applyAlignment="1">
      <alignment horizontal="center"/>
    </xf>
    <xf numFmtId="3" fontId="27" fillId="19" borderId="11" xfId="0" applyNumberFormat="1" applyFont="1" applyFill="1" applyBorder="1" applyAlignment="1">
      <alignment/>
    </xf>
    <xf numFmtId="3" fontId="27" fillId="19" borderId="12" xfId="0" applyNumberFormat="1" applyFont="1" applyFill="1" applyBorder="1" applyAlignment="1">
      <alignment/>
    </xf>
    <xf numFmtId="3" fontId="27" fillId="19" borderId="0" xfId="0" applyNumberFormat="1" applyFont="1" applyFill="1" applyBorder="1" applyAlignment="1">
      <alignment/>
    </xf>
    <xf numFmtId="3" fontId="0" fillId="0" borderId="35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0" fillId="0" borderId="37" xfId="0" applyNumberFormat="1" applyFont="1" applyFill="1" applyBorder="1" applyAlignment="1" quotePrefix="1">
      <alignment horizontal="right"/>
    </xf>
    <xf numFmtId="0" fontId="0" fillId="0" borderId="13" xfId="0" applyBorder="1" applyAlignment="1">
      <alignment/>
    </xf>
    <xf numFmtId="3" fontId="25" fillId="0" borderId="28" xfId="0" applyNumberFormat="1" applyFont="1" applyFill="1" applyBorder="1" applyAlignment="1" quotePrefix="1">
      <alignment/>
    </xf>
    <xf numFmtId="3" fontId="29" fillId="15" borderId="30" xfId="0" applyNumberFormat="1" applyFont="1" applyFill="1" applyBorder="1" applyAlignment="1" quotePrefix="1">
      <alignment/>
    </xf>
    <xf numFmtId="3" fontId="28" fillId="19" borderId="28" xfId="0" applyNumberFormat="1" applyFont="1" applyFill="1" applyBorder="1" applyAlignment="1" quotePrefix="1">
      <alignment/>
    </xf>
    <xf numFmtId="3" fontId="29" fillId="15" borderId="30" xfId="0" applyNumberFormat="1" applyFont="1" applyFill="1" applyBorder="1" applyAlignment="1" quotePrefix="1">
      <alignment horizontal="right"/>
    </xf>
    <xf numFmtId="3" fontId="29" fillId="15" borderId="30" xfId="0" applyNumberFormat="1" applyFont="1" applyFill="1" applyBorder="1" applyAlignment="1">
      <alignment/>
    </xf>
    <xf numFmtId="3" fontId="29" fillId="24" borderId="28" xfId="0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3" fontId="0" fillId="0" borderId="0" xfId="0" applyNumberFormat="1" applyAlignment="1">
      <alignment/>
    </xf>
    <xf numFmtId="3" fontId="25" fillId="0" borderId="22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164" fontId="32" fillId="8" borderId="0" xfId="0" applyNumberFormat="1" applyFont="1" applyFill="1" applyBorder="1" applyAlignment="1">
      <alignment horizontal="right"/>
    </xf>
    <xf numFmtId="164" fontId="32" fillId="8" borderId="31" xfId="0" applyNumberFormat="1" applyFont="1" applyFill="1" applyBorder="1" applyAlignment="1">
      <alignment horizontal="right"/>
    </xf>
    <xf numFmtId="1" fontId="34" fillId="8" borderId="38" xfId="0" applyNumberFormat="1" applyFont="1" applyFill="1" applyBorder="1" applyAlignment="1">
      <alignment horizontal="right"/>
    </xf>
    <xf numFmtId="164" fontId="32" fillId="8" borderId="12" xfId="0" applyNumberFormat="1" applyFont="1" applyFill="1" applyBorder="1" applyAlignment="1">
      <alignment horizontal="right"/>
    </xf>
    <xf numFmtId="164" fontId="32" fillId="8" borderId="11" xfId="0" applyNumberFormat="1" applyFont="1" applyFill="1" applyBorder="1" applyAlignment="1">
      <alignment horizontal="right"/>
    </xf>
    <xf numFmtId="3" fontId="28" fillId="8" borderId="22" xfId="0" applyNumberFormat="1" applyFont="1" applyFill="1" applyBorder="1" applyAlignment="1">
      <alignment/>
    </xf>
    <xf numFmtId="164" fontId="32" fillId="8" borderId="13" xfId="0" applyNumberFormat="1" applyFont="1" applyFill="1" applyBorder="1" applyAlignment="1">
      <alignment horizontal="right"/>
    </xf>
    <xf numFmtId="1" fontId="34" fillId="8" borderId="15" xfId="0" applyNumberFormat="1" applyFont="1" applyFill="1" applyBorder="1" applyAlignment="1">
      <alignment horizontal="right"/>
    </xf>
    <xf numFmtId="3" fontId="23" fillId="11" borderId="24" xfId="0" applyNumberFormat="1" applyFont="1" applyFill="1" applyBorder="1" applyAlignment="1">
      <alignment horizontal="center"/>
    </xf>
    <xf numFmtId="3" fontId="23" fillId="11" borderId="25" xfId="0" applyNumberFormat="1" applyFont="1" applyFill="1" applyBorder="1" applyAlignment="1">
      <alignment horizontal="center"/>
    </xf>
    <xf numFmtId="3" fontId="39" fillId="15" borderId="29" xfId="0" applyNumberFormat="1" applyFont="1" applyFill="1" applyBorder="1" applyAlignment="1">
      <alignment horizontal="center"/>
    </xf>
    <xf numFmtId="3" fontId="26" fillId="11" borderId="25" xfId="0" applyNumberFormat="1" applyFont="1" applyFill="1" applyBorder="1" applyAlignment="1">
      <alignment horizontal="center"/>
    </xf>
    <xf numFmtId="3" fontId="36" fillId="15" borderId="29" xfId="0" applyNumberFormat="1" applyFont="1" applyFill="1" applyBorder="1" applyAlignment="1">
      <alignment horizontal="center"/>
    </xf>
    <xf numFmtId="3" fontId="26" fillId="11" borderId="25" xfId="0" applyNumberFormat="1" applyFont="1" applyFill="1" applyBorder="1" applyAlignment="1">
      <alignment horizontal="center"/>
    </xf>
    <xf numFmtId="3" fontId="36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0" xfId="0" applyNumberFormat="1" applyFont="1" applyFill="1" applyBorder="1" applyAlignment="1" quotePrefix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28" fillId="19" borderId="15" xfId="0" applyNumberFormat="1" applyFont="1" applyFill="1" applyBorder="1" applyAlignment="1">
      <alignment/>
    </xf>
    <xf numFmtId="3" fontId="28" fillId="19" borderId="28" xfId="0" applyNumberFormat="1" applyFont="1" applyFill="1" applyBorder="1" applyAlignment="1">
      <alignment/>
    </xf>
    <xf numFmtId="3" fontId="28" fillId="19" borderId="28" xfId="0" applyNumberFormat="1" applyFont="1" applyFill="1" applyBorder="1" applyAlignment="1" quotePrefix="1">
      <alignment horizontal="right"/>
    </xf>
    <xf numFmtId="3" fontId="29" fillId="8" borderId="23" xfId="0" applyNumberFormat="1" applyFont="1" applyFill="1" applyBorder="1" applyAlignment="1" quotePrefix="1">
      <alignment horizontal="right"/>
    </xf>
    <xf numFmtId="167" fontId="32" fillId="8" borderId="0" xfId="0" applyNumberFormat="1" applyFont="1" applyFill="1" applyBorder="1" applyAlignment="1" quotePrefix="1">
      <alignment horizontal="right"/>
    </xf>
    <xf numFmtId="3" fontId="34" fillId="8" borderId="27" xfId="0" applyNumberFormat="1" applyFont="1" applyFill="1" applyBorder="1" applyAlignment="1" quotePrefix="1">
      <alignment horizontal="right"/>
    </xf>
    <xf numFmtId="3" fontId="29" fillId="8" borderId="23" xfId="0" applyNumberFormat="1" applyFont="1" applyFill="1" applyBorder="1" applyAlignment="1">
      <alignment/>
    </xf>
    <xf numFmtId="167" fontId="32" fillId="8" borderId="0" xfId="0" applyNumberFormat="1" applyFont="1" applyFill="1" applyBorder="1" applyAlignment="1">
      <alignment/>
    </xf>
    <xf numFmtId="1" fontId="34" fillId="8" borderId="27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7" fillId="19" borderId="10" xfId="0" applyNumberFormat="1" applyFont="1" applyFill="1" applyBorder="1" applyAlignment="1">
      <alignment/>
    </xf>
    <xf numFmtId="3" fontId="27" fillId="8" borderId="16" xfId="0" applyNumberFormat="1" applyFont="1" applyFill="1" applyBorder="1" applyAlignment="1" quotePrefix="1">
      <alignment horizontal="right"/>
    </xf>
    <xf numFmtId="3" fontId="29" fillId="15" borderId="29" xfId="0" applyNumberFormat="1" applyFont="1" applyFill="1" applyBorder="1" applyAlignment="1">
      <alignment/>
    </xf>
    <xf numFmtId="3" fontId="29" fillId="8" borderId="22" xfId="0" applyNumberFormat="1" applyFont="1" applyFill="1" applyBorder="1" applyAlignment="1" quotePrefix="1">
      <alignment horizontal="right"/>
    </xf>
    <xf numFmtId="167" fontId="32" fillId="8" borderId="13" xfId="0" applyNumberFormat="1" applyFont="1" applyFill="1" applyBorder="1" applyAlignment="1" quotePrefix="1">
      <alignment horizontal="right"/>
    </xf>
    <xf numFmtId="3" fontId="34" fillId="8" borderId="15" xfId="0" applyNumberFormat="1" applyFont="1" applyFill="1" applyBorder="1" applyAlignment="1" quotePrefix="1">
      <alignment horizontal="right"/>
    </xf>
    <xf numFmtId="167" fontId="32" fillId="8" borderId="13" xfId="0" applyNumberFormat="1" applyFont="1" applyFill="1" applyBorder="1" applyAlignment="1">
      <alignment/>
    </xf>
    <xf numFmtId="1" fontId="34" fillId="8" borderId="15" xfId="0" applyNumberFormat="1" applyFont="1" applyFill="1" applyBorder="1" applyAlignment="1">
      <alignment/>
    </xf>
    <xf numFmtId="3" fontId="23" fillId="15" borderId="29" xfId="47" applyNumberFormat="1" applyFont="1" applyFill="1" applyBorder="1" applyAlignment="1">
      <alignment horizontal="center" wrapText="1"/>
      <protection/>
    </xf>
    <xf numFmtId="3" fontId="23" fillId="15" borderId="39" xfId="47" applyNumberFormat="1" applyFont="1" applyFill="1" applyBorder="1" applyAlignment="1" quotePrefix="1">
      <alignment horizontal="center" wrapText="1"/>
      <protection/>
    </xf>
    <xf numFmtId="3" fontId="23" fillId="15" borderId="22" xfId="47" applyNumberFormat="1" applyFont="1" applyFill="1" applyBorder="1" applyAlignment="1">
      <alignment horizontal="center" wrapText="1"/>
      <protection/>
    </xf>
    <xf numFmtId="3" fontId="25" fillId="15" borderId="14" xfId="0" applyNumberFormat="1" applyFont="1" applyFill="1" applyBorder="1" applyAlignment="1" quotePrefix="1">
      <alignment horizontal="right"/>
    </xf>
    <xf numFmtId="3" fontId="25" fillId="15" borderId="40" xfId="0" applyNumberFormat="1" applyFont="1" applyFill="1" applyBorder="1" applyAlignment="1" quotePrefix="1">
      <alignment horizontal="right"/>
    </xf>
    <xf numFmtId="167" fontId="32" fillId="15" borderId="0" xfId="0" applyNumberFormat="1" applyFont="1" applyFill="1" applyBorder="1" applyAlignment="1" quotePrefix="1">
      <alignment horizontal="right"/>
    </xf>
    <xf numFmtId="167" fontId="32" fillId="15" borderId="13" xfId="0" applyNumberFormat="1" applyFont="1" applyFill="1" applyBorder="1" applyAlignment="1" quotePrefix="1">
      <alignment horizontal="right"/>
    </xf>
    <xf numFmtId="3" fontId="34" fillId="15" borderId="0" xfId="0" applyNumberFormat="1" applyFont="1" applyFill="1" applyBorder="1" applyAlignment="1" quotePrefix="1">
      <alignment horizontal="right"/>
    </xf>
    <xf numFmtId="3" fontId="34" fillId="15" borderId="13" xfId="0" applyNumberFormat="1" applyFont="1" applyFill="1" applyBorder="1" applyAlignment="1" quotePrefix="1">
      <alignment horizontal="right"/>
    </xf>
    <xf numFmtId="3" fontId="25" fillId="15" borderId="14" xfId="0" applyNumberFormat="1" applyFont="1" applyFill="1" applyBorder="1" applyAlignment="1">
      <alignment/>
    </xf>
    <xf numFmtId="3" fontId="25" fillId="15" borderId="40" xfId="0" applyNumberFormat="1" applyFont="1" applyFill="1" applyBorder="1" applyAlignment="1">
      <alignment/>
    </xf>
    <xf numFmtId="167" fontId="32" fillId="15" borderId="0" xfId="0" applyNumberFormat="1" applyFont="1" applyFill="1" applyBorder="1" applyAlignment="1">
      <alignment/>
    </xf>
    <xf numFmtId="167" fontId="32" fillId="15" borderId="13" xfId="0" applyNumberFormat="1" applyFont="1" applyFill="1" applyBorder="1" applyAlignment="1">
      <alignment/>
    </xf>
    <xf numFmtId="3" fontId="23" fillId="15" borderId="30" xfId="47" applyNumberFormat="1" applyFont="1" applyFill="1" applyBorder="1" applyAlignment="1" quotePrefix="1">
      <alignment horizontal="center" wrapText="1"/>
      <protection/>
    </xf>
    <xf numFmtId="3" fontId="23" fillId="15" borderId="41" xfId="47" applyNumberFormat="1" applyFont="1" applyFill="1" applyBorder="1" applyAlignment="1" quotePrefix="1">
      <alignment horizontal="center" wrapText="1"/>
      <protection/>
    </xf>
    <xf numFmtId="3" fontId="30" fillId="11" borderId="19" xfId="0" applyNumberFormat="1" applyFont="1" applyFill="1" applyBorder="1" applyAlignment="1" quotePrefix="1">
      <alignment horizontal="right"/>
    </xf>
    <xf numFmtId="3" fontId="30" fillId="11" borderId="20" xfId="0" applyNumberFormat="1" applyFont="1" applyFill="1" applyBorder="1" applyAlignment="1" quotePrefix="1">
      <alignment horizontal="right"/>
    </xf>
    <xf numFmtId="3" fontId="30" fillId="11" borderId="42" xfId="0" applyNumberFormat="1" applyFont="1" applyFill="1" applyBorder="1" applyAlignment="1" quotePrefix="1">
      <alignment horizontal="right"/>
    </xf>
    <xf numFmtId="3" fontId="30" fillId="11" borderId="21" xfId="0" applyNumberFormat="1" applyFont="1" applyFill="1" applyBorder="1" applyAlignment="1" quotePrefix="1">
      <alignment horizontal="right"/>
    </xf>
    <xf numFmtId="3" fontId="29" fillId="11" borderId="21" xfId="0" applyNumberFormat="1" applyFont="1" applyFill="1" applyBorder="1" applyAlignment="1" quotePrefix="1">
      <alignment horizontal="right"/>
    </xf>
    <xf numFmtId="3" fontId="29" fillId="11" borderId="20" xfId="0" applyNumberFormat="1" applyFont="1" applyFill="1" applyBorder="1" applyAlignment="1" quotePrefix="1">
      <alignment horizontal="right"/>
    </xf>
    <xf numFmtId="3" fontId="29" fillId="11" borderId="42" xfId="0" applyNumberFormat="1" applyFont="1" applyFill="1" applyBorder="1" applyAlignment="1" quotePrefix="1">
      <alignment horizontal="right"/>
    </xf>
    <xf numFmtId="3" fontId="30" fillId="11" borderId="42" xfId="0" applyNumberFormat="1" applyFont="1" applyFill="1" applyBorder="1" applyAlignment="1" quotePrefix="1">
      <alignment horizontal="right"/>
    </xf>
    <xf numFmtId="3" fontId="30" fillId="11" borderId="21" xfId="0" applyNumberFormat="1" applyFont="1" applyFill="1" applyBorder="1" applyAlignment="1" quotePrefix="1">
      <alignment horizontal="right"/>
    </xf>
    <xf numFmtId="3" fontId="30" fillId="11" borderId="43" xfId="0" applyNumberFormat="1" applyFont="1" applyFill="1" applyBorder="1" applyAlignment="1" quotePrefix="1">
      <alignment horizontal="right"/>
    </xf>
    <xf numFmtId="3" fontId="30" fillId="11" borderId="42" xfId="0" applyNumberFormat="1" applyFont="1" applyFill="1" applyBorder="1" applyAlignment="1">
      <alignment/>
    </xf>
    <xf numFmtId="3" fontId="30" fillId="11" borderId="21" xfId="0" applyNumberFormat="1" applyFont="1" applyFill="1" applyBorder="1" applyAlignment="1">
      <alignment/>
    </xf>
    <xf numFmtId="3" fontId="30" fillId="11" borderId="20" xfId="0" applyNumberFormat="1" applyFont="1" applyFill="1" applyBorder="1" applyAlignment="1">
      <alignment/>
    </xf>
    <xf numFmtId="3" fontId="29" fillId="11" borderId="21" xfId="0" applyNumberFormat="1" applyFont="1" applyFill="1" applyBorder="1" applyAlignment="1">
      <alignment/>
    </xf>
    <xf numFmtId="3" fontId="30" fillId="11" borderId="43" xfId="0" applyNumberFormat="1" applyFont="1" applyFill="1" applyBorder="1" applyAlignment="1">
      <alignment/>
    </xf>
    <xf numFmtId="3" fontId="29" fillId="11" borderId="19" xfId="0" applyNumberFormat="1" applyFont="1" applyFill="1" applyBorder="1" applyAlignment="1">
      <alignment/>
    </xf>
    <xf numFmtId="3" fontId="29" fillId="11" borderId="20" xfId="0" applyNumberFormat="1" applyFont="1" applyFill="1" applyBorder="1" applyAlignment="1">
      <alignment/>
    </xf>
    <xf numFmtId="3" fontId="29" fillId="11" borderId="42" xfId="0" applyNumberFormat="1" applyFont="1" applyFill="1" applyBorder="1" applyAlignment="1">
      <alignment/>
    </xf>
    <xf numFmtId="3" fontId="25" fillId="0" borderId="44" xfId="0" applyNumberFormat="1" applyFont="1" applyFill="1" applyBorder="1" applyAlignment="1" quotePrefix="1">
      <alignment horizontal="right"/>
    </xf>
    <xf numFmtId="3" fontId="25" fillId="0" borderId="45" xfId="0" applyNumberFormat="1" applyFont="1" applyFill="1" applyBorder="1" applyAlignment="1" quotePrefix="1">
      <alignment horizontal="right"/>
    </xf>
    <xf numFmtId="3" fontId="25" fillId="0" borderId="45" xfId="0" applyNumberFormat="1" applyFont="1" applyFill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5" fillId="0" borderId="45" xfId="0" applyNumberFormat="1" applyFont="1" applyBorder="1" applyAlignment="1">
      <alignment/>
    </xf>
    <xf numFmtId="3" fontId="25" fillId="0" borderId="46" xfId="0" applyNumberFormat="1" applyFont="1" applyFill="1" applyBorder="1" applyAlignment="1" quotePrefix="1">
      <alignment/>
    </xf>
    <xf numFmtId="3" fontId="25" fillId="0" borderId="28" xfId="0" applyNumberFormat="1" applyFont="1" applyBorder="1" applyAlignment="1">
      <alignment/>
    </xf>
    <xf numFmtId="3" fontId="0" fillId="0" borderId="47" xfId="0" applyNumberFormat="1" applyFont="1" applyFill="1" applyBorder="1" applyAlignment="1" quotePrefix="1">
      <alignment horizontal="right"/>
    </xf>
    <xf numFmtId="3" fontId="0" fillId="0" borderId="48" xfId="0" applyNumberFormat="1" applyFont="1" applyFill="1" applyBorder="1" applyAlignment="1" quotePrefix="1">
      <alignment horizontal="right"/>
    </xf>
    <xf numFmtId="3" fontId="0" fillId="0" borderId="47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32" fillId="15" borderId="0" xfId="0" applyNumberFormat="1" applyFont="1" applyFill="1" applyBorder="1" applyAlignment="1">
      <alignment/>
    </xf>
    <xf numFmtId="3" fontId="32" fillId="15" borderId="13" xfId="0" applyNumberFormat="1" applyFont="1" applyFill="1" applyBorder="1" applyAlignment="1">
      <alignment/>
    </xf>
    <xf numFmtId="3" fontId="32" fillId="11" borderId="25" xfId="0" applyNumberFormat="1" applyFont="1" applyFill="1" applyBorder="1" applyAlignment="1">
      <alignment/>
    </xf>
    <xf numFmtId="3" fontId="25" fillId="0" borderId="36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 horizontal="right"/>
    </xf>
    <xf numFmtId="3" fontId="25" fillId="0" borderId="11" xfId="0" applyNumberFormat="1" applyFont="1" applyFill="1" applyBorder="1" applyAlignment="1" quotePrefix="1">
      <alignment/>
    </xf>
    <xf numFmtId="3" fontId="25" fillId="0" borderId="11" xfId="0" applyNumberFormat="1" applyFont="1" applyBorder="1" applyAlignment="1">
      <alignment/>
    </xf>
    <xf numFmtId="3" fontId="24" fillId="0" borderId="0" xfId="47" applyNumberFormat="1" applyFont="1" applyFill="1" applyBorder="1" applyAlignment="1">
      <alignment horizontal="center" vertical="center"/>
      <protection/>
    </xf>
    <xf numFmtId="3" fontId="24" fillId="11" borderId="49" xfId="47" applyNumberFormat="1" applyFont="1" applyFill="1" applyBorder="1" applyAlignment="1">
      <alignment horizontal="center" vertical="center"/>
      <protection/>
    </xf>
    <xf numFmtId="3" fontId="24" fillId="11" borderId="50" xfId="47" applyNumberFormat="1" applyFont="1" applyFill="1" applyBorder="1" applyAlignment="1">
      <alignment horizontal="center" vertical="center"/>
      <protection/>
    </xf>
    <xf numFmtId="1" fontId="38" fillId="15" borderId="22" xfId="0" applyNumberFormat="1" applyFont="1" applyFill="1" applyBorder="1" applyAlignment="1" quotePrefix="1">
      <alignment horizontal="center" vertical="center"/>
    </xf>
    <xf numFmtId="1" fontId="38" fillId="15" borderId="13" xfId="0" applyNumberFormat="1" applyFont="1" applyFill="1" applyBorder="1" applyAlignment="1" quotePrefix="1">
      <alignment horizontal="center" vertical="center"/>
    </xf>
    <xf numFmtId="1" fontId="38" fillId="8" borderId="22" xfId="0" applyNumberFormat="1" applyFont="1" applyFill="1" applyBorder="1" applyAlignment="1" quotePrefix="1">
      <alignment horizontal="center" vertical="center"/>
    </xf>
    <xf numFmtId="1" fontId="38" fillId="8" borderId="13" xfId="0" applyNumberFormat="1" applyFont="1" applyFill="1" applyBorder="1" applyAlignment="1" quotePrefix="1">
      <alignment horizontal="center" vertical="center"/>
    </xf>
    <xf numFmtId="1" fontId="38" fillId="8" borderId="28" xfId="0" applyNumberFormat="1" applyFont="1" applyFill="1" applyBorder="1" applyAlignment="1" quotePrefix="1">
      <alignment horizontal="center" vertical="center"/>
    </xf>
    <xf numFmtId="3" fontId="24" fillId="11" borderId="51" xfId="47" applyNumberFormat="1" applyFont="1" applyFill="1" applyBorder="1" applyAlignment="1">
      <alignment horizontal="center" vertical="center"/>
      <protection/>
    </xf>
    <xf numFmtId="3" fontId="24" fillId="11" borderId="52" xfId="47" applyNumberFormat="1" applyFont="1" applyFill="1" applyBorder="1" applyAlignment="1">
      <alignment horizontal="center" vertical="center"/>
      <protection/>
    </xf>
    <xf numFmtId="3" fontId="28" fillId="8" borderId="41" xfId="0" applyNumberFormat="1" applyFont="1" applyFill="1" applyBorder="1" applyAlignment="1" quotePrefix="1">
      <alignment/>
    </xf>
    <xf numFmtId="164" fontId="32" fillId="8" borderId="28" xfId="0" applyNumberFormat="1" applyFont="1" applyFill="1" applyBorder="1" applyAlignment="1">
      <alignment horizontal="right"/>
    </xf>
    <xf numFmtId="1" fontId="34" fillId="8" borderId="53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 quotePrefix="1">
      <alignment/>
    </xf>
    <xf numFmtId="3" fontId="0" fillId="0" borderId="28" xfId="0" applyNumberFormat="1" applyFont="1" applyBorder="1" applyAlignment="1">
      <alignment/>
    </xf>
    <xf numFmtId="1" fontId="38" fillId="8" borderId="15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H48"/>
  <sheetViews>
    <sheetView tabSelected="1" workbookViewId="0" topLeftCell="A1">
      <selection activeCell="K1" sqref="A1:K1"/>
    </sheetView>
  </sheetViews>
  <sheetFormatPr defaultColWidth="9.140625" defaultRowHeight="12.75"/>
  <cols>
    <col min="2" max="2" width="24.28125" style="0" customWidth="1"/>
    <col min="3" max="3" width="12.00390625" style="0" bestFit="1" customWidth="1"/>
    <col min="4" max="4" width="14.140625" style="91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2.28125" style="0" customWidth="1"/>
  </cols>
  <sheetData>
    <row r="1" spans="1:57" ht="21" thickBot="1">
      <c r="A1" s="118" t="s">
        <v>64</v>
      </c>
      <c r="B1" s="119"/>
      <c r="C1" s="120"/>
      <c r="E1" s="12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ht="42" customHeight="1" thickBot="1">
      <c r="A2" s="197" t="s">
        <v>51</v>
      </c>
      <c r="B2" s="198"/>
      <c r="C2" s="145" t="s">
        <v>0</v>
      </c>
      <c r="D2" s="146" t="s">
        <v>63</v>
      </c>
      <c r="E2" s="22" t="s">
        <v>1</v>
      </c>
      <c r="F2" s="23" t="s">
        <v>2</v>
      </c>
      <c r="G2" s="23" t="s">
        <v>3</v>
      </c>
      <c r="H2" s="23" t="s">
        <v>4</v>
      </c>
      <c r="I2" s="23" t="s">
        <v>5</v>
      </c>
      <c r="J2" s="24" t="s">
        <v>6</v>
      </c>
      <c r="K2" s="24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3" t="s">
        <v>12</v>
      </c>
      <c r="Q2" s="23" t="s">
        <v>13</v>
      </c>
      <c r="R2" s="23" t="s">
        <v>14</v>
      </c>
      <c r="S2" s="23" t="s">
        <v>52</v>
      </c>
      <c r="T2" s="23" t="s">
        <v>15</v>
      </c>
      <c r="U2" s="23" t="s">
        <v>16</v>
      </c>
      <c r="V2" s="23" t="s">
        <v>17</v>
      </c>
      <c r="W2" s="23" t="s">
        <v>18</v>
      </c>
      <c r="X2" s="23" t="s">
        <v>19</v>
      </c>
      <c r="Y2" s="23" t="s">
        <v>20</v>
      </c>
      <c r="Z2" s="23" t="s">
        <v>21</v>
      </c>
      <c r="AA2" s="23" t="s">
        <v>22</v>
      </c>
      <c r="AB2" s="23" t="s">
        <v>23</v>
      </c>
      <c r="AC2" s="23" t="s">
        <v>24</v>
      </c>
      <c r="AD2" s="23" t="s">
        <v>25</v>
      </c>
      <c r="AE2" s="23" t="s">
        <v>26</v>
      </c>
      <c r="AF2" s="23" t="s">
        <v>27</v>
      </c>
      <c r="AG2" s="23" t="s">
        <v>28</v>
      </c>
      <c r="AH2" s="23" t="s">
        <v>29</v>
      </c>
      <c r="AI2" s="23" t="s">
        <v>30</v>
      </c>
      <c r="AJ2" s="23" t="s">
        <v>31</v>
      </c>
      <c r="AK2" s="23" t="s">
        <v>32</v>
      </c>
      <c r="AL2" s="23" t="s">
        <v>33</v>
      </c>
      <c r="AM2" s="23" t="s">
        <v>34</v>
      </c>
      <c r="AN2" s="23" t="s">
        <v>35</v>
      </c>
      <c r="AO2" s="23" t="s">
        <v>36</v>
      </c>
      <c r="AP2" s="23" t="s">
        <v>37</v>
      </c>
      <c r="AQ2" s="23" t="s">
        <v>38</v>
      </c>
      <c r="AR2" s="23" t="s">
        <v>53</v>
      </c>
      <c r="AS2" s="23" t="s">
        <v>39</v>
      </c>
      <c r="AT2" s="23" t="s">
        <v>40</v>
      </c>
      <c r="AU2" s="69" t="s">
        <v>61</v>
      </c>
      <c r="AV2" s="23" t="s">
        <v>41</v>
      </c>
      <c r="AW2" s="23" t="s">
        <v>42</v>
      </c>
      <c r="AX2" s="23" t="s">
        <v>43</v>
      </c>
      <c r="AY2" s="23" t="s">
        <v>44</v>
      </c>
      <c r="AZ2" s="23" t="s">
        <v>45</v>
      </c>
      <c r="BA2" s="23" t="s">
        <v>46</v>
      </c>
      <c r="BB2" s="23" t="s">
        <v>47</v>
      </c>
      <c r="BC2" s="23" t="s">
        <v>48</v>
      </c>
      <c r="BD2" s="24" t="s">
        <v>49</v>
      </c>
      <c r="BE2" s="158" t="s">
        <v>50</v>
      </c>
      <c r="BF2" s="204" t="s">
        <v>51</v>
      </c>
      <c r="BG2" s="205"/>
    </row>
    <row r="3" spans="1:59" ht="13.5" thickTop="1">
      <c r="A3" s="199">
        <v>2011</v>
      </c>
      <c r="B3" s="14">
        <v>1</v>
      </c>
      <c r="C3" s="177">
        <v>85837</v>
      </c>
      <c r="D3" s="100">
        <f aca="true" t="shared" si="0" ref="D3:D21">BE3-C3</f>
        <v>550646</v>
      </c>
      <c r="E3" s="88">
        <v>6233</v>
      </c>
      <c r="F3" s="89">
        <v>1735</v>
      </c>
      <c r="G3" s="89">
        <v>3876</v>
      </c>
      <c r="H3" s="89">
        <v>468</v>
      </c>
      <c r="I3" s="89">
        <v>2320</v>
      </c>
      <c r="J3" s="89">
        <v>23405</v>
      </c>
      <c r="K3" s="89">
        <v>2797</v>
      </c>
      <c r="L3" s="89">
        <v>2644</v>
      </c>
      <c r="M3" s="89">
        <v>198</v>
      </c>
      <c r="N3" s="89">
        <v>52796</v>
      </c>
      <c r="O3" s="89">
        <v>2392</v>
      </c>
      <c r="P3" s="89">
        <v>617</v>
      </c>
      <c r="Q3" s="89">
        <v>888</v>
      </c>
      <c r="R3" s="89">
        <v>272</v>
      </c>
      <c r="S3" s="89">
        <v>421</v>
      </c>
      <c r="T3" s="89">
        <v>21</v>
      </c>
      <c r="U3" s="89">
        <v>4498</v>
      </c>
      <c r="V3" s="89">
        <v>107</v>
      </c>
      <c r="W3" s="89">
        <v>49201</v>
      </c>
      <c r="X3" s="89">
        <v>8487</v>
      </c>
      <c r="Y3" s="89">
        <v>5794</v>
      </c>
      <c r="Z3" s="89">
        <v>9522</v>
      </c>
      <c r="AA3" s="89">
        <v>1413</v>
      </c>
      <c r="AB3" s="89">
        <v>7289</v>
      </c>
      <c r="AC3" s="89">
        <v>4627</v>
      </c>
      <c r="AD3" s="89">
        <v>166611</v>
      </c>
      <c r="AE3" s="89">
        <v>10477</v>
      </c>
      <c r="AF3" s="89">
        <v>12588</v>
      </c>
      <c r="AG3" s="89">
        <v>1344</v>
      </c>
      <c r="AH3" s="89">
        <v>37145</v>
      </c>
      <c r="AI3" s="89">
        <v>12582</v>
      </c>
      <c r="AJ3" s="89">
        <v>3338</v>
      </c>
      <c r="AK3" s="89">
        <v>5165</v>
      </c>
      <c r="AL3" s="89">
        <v>3775</v>
      </c>
      <c r="AM3" s="89">
        <v>14682</v>
      </c>
      <c r="AN3" s="89">
        <v>15242</v>
      </c>
      <c r="AO3" s="89">
        <v>2779</v>
      </c>
      <c r="AP3" s="89">
        <v>18648</v>
      </c>
      <c r="AQ3" s="89">
        <v>5170</v>
      </c>
      <c r="AR3" s="89">
        <v>1255</v>
      </c>
      <c r="AS3" s="89">
        <v>3360</v>
      </c>
      <c r="AT3" s="89">
        <v>4247</v>
      </c>
      <c r="AU3" s="89" t="s">
        <v>65</v>
      </c>
      <c r="AV3" s="89">
        <v>5753</v>
      </c>
      <c r="AW3" s="89">
        <v>7778</v>
      </c>
      <c r="AX3" s="89">
        <v>4721</v>
      </c>
      <c r="AY3" s="89">
        <v>12154</v>
      </c>
      <c r="AZ3" s="89">
        <v>430</v>
      </c>
      <c r="BA3" s="89">
        <v>2291</v>
      </c>
      <c r="BB3" s="89">
        <v>6201</v>
      </c>
      <c r="BC3" s="89">
        <v>453</v>
      </c>
      <c r="BD3" s="90">
        <v>436</v>
      </c>
      <c r="BE3" s="182">
        <v>636483</v>
      </c>
      <c r="BF3" s="199">
        <v>2011</v>
      </c>
      <c r="BG3" s="111">
        <v>1</v>
      </c>
    </row>
    <row r="4" spans="1:59" ht="12.75">
      <c r="A4" s="200"/>
      <c r="B4" s="8">
        <v>2</v>
      </c>
      <c r="C4" s="178">
        <v>93385</v>
      </c>
      <c r="D4" s="101">
        <f t="shared" si="0"/>
        <v>447087</v>
      </c>
      <c r="E4" s="2">
        <v>7448</v>
      </c>
      <c r="F4" s="3">
        <v>1579</v>
      </c>
      <c r="G4" s="3">
        <v>7455</v>
      </c>
      <c r="H4" s="3">
        <v>514</v>
      </c>
      <c r="I4" s="3">
        <v>3405</v>
      </c>
      <c r="J4" s="3">
        <v>34495</v>
      </c>
      <c r="K4" s="3">
        <v>2206</v>
      </c>
      <c r="L4" s="3">
        <v>3279</v>
      </c>
      <c r="M4" s="3">
        <v>263</v>
      </c>
      <c r="N4" s="3">
        <v>31510</v>
      </c>
      <c r="O4" s="3">
        <v>1172</v>
      </c>
      <c r="P4" s="3">
        <v>835</v>
      </c>
      <c r="Q4" s="3">
        <v>1237</v>
      </c>
      <c r="R4" s="3">
        <v>448</v>
      </c>
      <c r="S4" s="3">
        <v>907</v>
      </c>
      <c r="T4" s="3">
        <v>148</v>
      </c>
      <c r="U4" s="3">
        <v>5251</v>
      </c>
      <c r="V4" s="3">
        <v>159</v>
      </c>
      <c r="W4" s="3">
        <v>51844</v>
      </c>
      <c r="X4" s="3">
        <v>10936</v>
      </c>
      <c r="Y4" s="3">
        <v>6821</v>
      </c>
      <c r="Z4" s="3">
        <v>11486</v>
      </c>
      <c r="AA4" s="3">
        <v>2315</v>
      </c>
      <c r="AB4" s="3">
        <v>8383</v>
      </c>
      <c r="AC4" s="3">
        <v>5844</v>
      </c>
      <c r="AD4" s="3">
        <v>50189</v>
      </c>
      <c r="AE4" s="3">
        <v>5391</v>
      </c>
      <c r="AF4" s="3">
        <v>18765</v>
      </c>
      <c r="AG4" s="3">
        <v>1191</v>
      </c>
      <c r="AH4" s="3">
        <v>47982</v>
      </c>
      <c r="AI4" s="3">
        <v>20479</v>
      </c>
      <c r="AJ4" s="3">
        <v>4333</v>
      </c>
      <c r="AK4" s="3">
        <v>5167</v>
      </c>
      <c r="AL4" s="3">
        <v>5854</v>
      </c>
      <c r="AM4" s="3">
        <v>6611</v>
      </c>
      <c r="AN4" s="3">
        <v>9047</v>
      </c>
      <c r="AO4" s="3">
        <v>2598</v>
      </c>
      <c r="AP4" s="3">
        <v>17806</v>
      </c>
      <c r="AQ4" s="3">
        <v>2954</v>
      </c>
      <c r="AR4" s="3">
        <v>874</v>
      </c>
      <c r="AS4" s="3">
        <v>3525</v>
      </c>
      <c r="AT4" s="3">
        <v>5463</v>
      </c>
      <c r="AU4" s="3" t="s">
        <v>65</v>
      </c>
      <c r="AV4" s="3">
        <v>6043</v>
      </c>
      <c r="AW4" s="3">
        <v>9715</v>
      </c>
      <c r="AX4" s="3">
        <v>3746</v>
      </c>
      <c r="AY4" s="3">
        <v>13085</v>
      </c>
      <c r="AZ4" s="3">
        <v>413</v>
      </c>
      <c r="BA4" s="3">
        <v>2136</v>
      </c>
      <c r="BB4" s="3">
        <v>2845</v>
      </c>
      <c r="BC4" s="3">
        <v>470</v>
      </c>
      <c r="BD4" s="4">
        <v>465</v>
      </c>
      <c r="BE4" s="92">
        <v>540472</v>
      </c>
      <c r="BF4" s="200"/>
      <c r="BG4" s="112">
        <v>2</v>
      </c>
    </row>
    <row r="5" spans="1:60" ht="13.5" thickBot="1">
      <c r="A5" s="200"/>
      <c r="B5" s="8">
        <v>3</v>
      </c>
      <c r="C5" s="178">
        <v>111394</v>
      </c>
      <c r="D5" s="102">
        <f t="shared" si="0"/>
        <v>802202</v>
      </c>
      <c r="E5" s="2">
        <v>13345</v>
      </c>
      <c r="F5" s="3">
        <v>2797</v>
      </c>
      <c r="G5" s="3">
        <v>11850</v>
      </c>
      <c r="H5" s="3">
        <v>1583</v>
      </c>
      <c r="I5" s="3">
        <v>7550</v>
      </c>
      <c r="J5" s="3">
        <v>42690</v>
      </c>
      <c r="K5" s="3">
        <v>7551</v>
      </c>
      <c r="L5" s="3">
        <v>4822</v>
      </c>
      <c r="M5" s="3">
        <v>635</v>
      </c>
      <c r="N5" s="3">
        <v>91288</v>
      </c>
      <c r="O5" s="3">
        <v>4910</v>
      </c>
      <c r="P5" s="3">
        <v>1171</v>
      </c>
      <c r="Q5" s="3">
        <v>1891</v>
      </c>
      <c r="R5" s="3">
        <v>765</v>
      </c>
      <c r="S5" s="3">
        <v>536</v>
      </c>
      <c r="T5" s="3">
        <v>100</v>
      </c>
      <c r="U5" s="3">
        <v>20616</v>
      </c>
      <c r="V5" s="3">
        <v>298</v>
      </c>
      <c r="W5" s="3">
        <v>94276</v>
      </c>
      <c r="X5" s="3">
        <v>18547</v>
      </c>
      <c r="Y5" s="3">
        <v>13435</v>
      </c>
      <c r="Z5" s="3">
        <v>13037</v>
      </c>
      <c r="AA5" s="3">
        <v>5087</v>
      </c>
      <c r="AB5" s="3">
        <v>14754</v>
      </c>
      <c r="AC5" s="3">
        <v>11443</v>
      </c>
      <c r="AD5" s="3">
        <v>107319</v>
      </c>
      <c r="AE5" s="3">
        <v>16421</v>
      </c>
      <c r="AF5" s="3">
        <v>22334</v>
      </c>
      <c r="AG5" s="3">
        <v>1602</v>
      </c>
      <c r="AH5" s="3">
        <v>55551</v>
      </c>
      <c r="AI5" s="3">
        <v>37546</v>
      </c>
      <c r="AJ5" s="3">
        <v>8617</v>
      </c>
      <c r="AK5" s="3">
        <v>6952</v>
      </c>
      <c r="AL5" s="3">
        <v>5589</v>
      </c>
      <c r="AM5" s="3">
        <v>16011</v>
      </c>
      <c r="AN5" s="3">
        <v>20384</v>
      </c>
      <c r="AO5" s="3">
        <v>6435</v>
      </c>
      <c r="AP5" s="3">
        <v>40203</v>
      </c>
      <c r="AQ5" s="3">
        <v>5231</v>
      </c>
      <c r="AR5" s="3">
        <v>2095</v>
      </c>
      <c r="AS5" s="3">
        <v>5079</v>
      </c>
      <c r="AT5" s="3">
        <v>6603</v>
      </c>
      <c r="AU5" s="3" t="s">
        <v>65</v>
      </c>
      <c r="AV5" s="3">
        <v>11048</v>
      </c>
      <c r="AW5" s="3">
        <v>12224</v>
      </c>
      <c r="AX5" s="3">
        <v>4499</v>
      </c>
      <c r="AY5" s="3">
        <v>17428</v>
      </c>
      <c r="AZ5" s="3">
        <v>743</v>
      </c>
      <c r="BA5" s="3">
        <v>2467</v>
      </c>
      <c r="BB5" s="3">
        <v>3770</v>
      </c>
      <c r="BC5" s="3">
        <v>478</v>
      </c>
      <c r="BD5" s="4">
        <v>596</v>
      </c>
      <c r="BE5" s="92">
        <v>913596</v>
      </c>
      <c r="BF5" s="200"/>
      <c r="BG5" s="112">
        <v>3</v>
      </c>
      <c r="BH5" s="99"/>
    </row>
    <row r="6" spans="1:59" ht="13.5" thickBot="1">
      <c r="A6" s="200"/>
      <c r="B6" s="73" t="s">
        <v>54</v>
      </c>
      <c r="C6" s="95">
        <f aca="true" t="shared" si="1" ref="C6:AI6">SUM(C3:C5)</f>
        <v>290616</v>
      </c>
      <c r="D6" s="138">
        <f t="shared" si="0"/>
        <v>1799935</v>
      </c>
      <c r="E6" s="159">
        <f t="shared" si="1"/>
        <v>27026</v>
      </c>
      <c r="F6" s="160">
        <f t="shared" si="1"/>
        <v>6111</v>
      </c>
      <c r="G6" s="160">
        <f t="shared" si="1"/>
        <v>23181</v>
      </c>
      <c r="H6" s="161">
        <f t="shared" si="1"/>
        <v>2565</v>
      </c>
      <c r="I6" s="162">
        <f t="shared" si="1"/>
        <v>13275</v>
      </c>
      <c r="J6" s="163">
        <f t="shared" si="1"/>
        <v>100590</v>
      </c>
      <c r="K6" s="162">
        <f t="shared" si="1"/>
        <v>12554</v>
      </c>
      <c r="L6" s="162">
        <f t="shared" si="1"/>
        <v>10745</v>
      </c>
      <c r="M6" s="162">
        <f t="shared" si="1"/>
        <v>1096</v>
      </c>
      <c r="N6" s="163">
        <f t="shared" si="1"/>
        <v>175594</v>
      </c>
      <c r="O6" s="160">
        <f t="shared" si="1"/>
        <v>8474</v>
      </c>
      <c r="P6" s="161">
        <f t="shared" si="1"/>
        <v>2623</v>
      </c>
      <c r="Q6" s="160">
        <f t="shared" si="1"/>
        <v>4016</v>
      </c>
      <c r="R6" s="161">
        <f t="shared" si="1"/>
        <v>1485</v>
      </c>
      <c r="S6" s="160">
        <f t="shared" si="1"/>
        <v>1864</v>
      </c>
      <c r="T6" s="161">
        <f t="shared" si="1"/>
        <v>269</v>
      </c>
      <c r="U6" s="160">
        <f t="shared" si="1"/>
        <v>30365</v>
      </c>
      <c r="V6" s="161">
        <f t="shared" si="1"/>
        <v>564</v>
      </c>
      <c r="W6" s="164">
        <f t="shared" si="1"/>
        <v>195321</v>
      </c>
      <c r="X6" s="165">
        <f t="shared" si="1"/>
        <v>37970</v>
      </c>
      <c r="Y6" s="160">
        <f t="shared" si="1"/>
        <v>26050</v>
      </c>
      <c r="Z6" s="165">
        <f t="shared" si="1"/>
        <v>34045</v>
      </c>
      <c r="AA6" s="160">
        <f t="shared" si="1"/>
        <v>8815</v>
      </c>
      <c r="AB6" s="165">
        <f t="shared" si="1"/>
        <v>30426</v>
      </c>
      <c r="AC6" s="160">
        <f t="shared" si="1"/>
        <v>21914</v>
      </c>
      <c r="AD6" s="166">
        <f t="shared" si="1"/>
        <v>324119</v>
      </c>
      <c r="AE6" s="160">
        <f t="shared" si="1"/>
        <v>32289</v>
      </c>
      <c r="AF6" s="166">
        <f t="shared" si="1"/>
        <v>53687</v>
      </c>
      <c r="AG6" s="160">
        <f t="shared" si="1"/>
        <v>4137</v>
      </c>
      <c r="AH6" s="166">
        <f t="shared" si="1"/>
        <v>140678</v>
      </c>
      <c r="AI6" s="164">
        <f t="shared" si="1"/>
        <v>70607</v>
      </c>
      <c r="AJ6" s="161">
        <f aca="true" t="shared" si="2" ref="AJ6:BE6">SUM(AJ3:AJ5)</f>
        <v>16288</v>
      </c>
      <c r="AK6" s="160">
        <f t="shared" si="2"/>
        <v>17284</v>
      </c>
      <c r="AL6" s="161">
        <f t="shared" si="2"/>
        <v>15218</v>
      </c>
      <c r="AM6" s="160">
        <f t="shared" si="2"/>
        <v>37304</v>
      </c>
      <c r="AN6" s="161">
        <f t="shared" si="2"/>
        <v>44673</v>
      </c>
      <c r="AO6" s="160">
        <f t="shared" si="2"/>
        <v>11812</v>
      </c>
      <c r="AP6" s="164">
        <f t="shared" si="2"/>
        <v>76657</v>
      </c>
      <c r="AQ6" s="160">
        <f t="shared" si="2"/>
        <v>13355</v>
      </c>
      <c r="AR6" s="160">
        <f t="shared" si="2"/>
        <v>4224</v>
      </c>
      <c r="AS6" s="160">
        <f t="shared" si="2"/>
        <v>11964</v>
      </c>
      <c r="AT6" s="160">
        <f t="shared" si="2"/>
        <v>16313</v>
      </c>
      <c r="AU6" s="160"/>
      <c r="AV6" s="160">
        <f t="shared" si="2"/>
        <v>22844</v>
      </c>
      <c r="AW6" s="160">
        <f t="shared" si="2"/>
        <v>29717</v>
      </c>
      <c r="AX6" s="160">
        <f t="shared" si="2"/>
        <v>12966</v>
      </c>
      <c r="AY6" s="160">
        <f t="shared" si="2"/>
        <v>42667</v>
      </c>
      <c r="AZ6" s="160">
        <f t="shared" si="2"/>
        <v>1586</v>
      </c>
      <c r="BA6" s="160">
        <f t="shared" si="2"/>
        <v>6894</v>
      </c>
      <c r="BB6" s="160">
        <f t="shared" si="2"/>
        <v>12816</v>
      </c>
      <c r="BC6" s="162">
        <f t="shared" si="2"/>
        <v>1401</v>
      </c>
      <c r="BD6" s="162">
        <f t="shared" si="2"/>
        <v>1497</v>
      </c>
      <c r="BE6" s="93">
        <f t="shared" si="2"/>
        <v>2090551</v>
      </c>
      <c r="BF6" s="200"/>
      <c r="BG6" s="113" t="s">
        <v>54</v>
      </c>
    </row>
    <row r="7" spans="1:59" ht="12.75">
      <c r="A7" s="200"/>
      <c r="B7" s="8">
        <v>4</v>
      </c>
      <c r="C7" s="178">
        <v>112509</v>
      </c>
      <c r="D7" s="100">
        <f t="shared" si="0"/>
        <v>1184076</v>
      </c>
      <c r="E7" s="2">
        <v>21405</v>
      </c>
      <c r="F7" s="3">
        <v>4097</v>
      </c>
      <c r="G7" s="3">
        <v>32505</v>
      </c>
      <c r="H7" s="3">
        <v>1346</v>
      </c>
      <c r="I7" s="3">
        <v>14863</v>
      </c>
      <c r="J7" s="3">
        <v>71102</v>
      </c>
      <c r="K7" s="3">
        <v>13683</v>
      </c>
      <c r="L7" s="3">
        <v>3691</v>
      </c>
      <c r="M7" s="3">
        <v>948</v>
      </c>
      <c r="N7" s="3">
        <v>122655</v>
      </c>
      <c r="O7" s="3">
        <v>12279</v>
      </c>
      <c r="P7" s="3">
        <v>1392</v>
      </c>
      <c r="Q7" s="3">
        <v>2357</v>
      </c>
      <c r="R7" s="3">
        <v>1058</v>
      </c>
      <c r="S7" s="3">
        <v>1091</v>
      </c>
      <c r="T7" s="3">
        <v>84</v>
      </c>
      <c r="U7" s="3">
        <v>19017</v>
      </c>
      <c r="V7" s="3">
        <v>220</v>
      </c>
      <c r="W7" s="3">
        <v>164949</v>
      </c>
      <c r="X7" s="3">
        <v>24829</v>
      </c>
      <c r="Y7" s="3">
        <v>20103</v>
      </c>
      <c r="Z7" s="3">
        <v>23663</v>
      </c>
      <c r="AA7" s="3">
        <v>6911</v>
      </c>
      <c r="AB7" s="3">
        <v>17937</v>
      </c>
      <c r="AC7" s="3">
        <v>9933</v>
      </c>
      <c r="AD7" s="3">
        <v>148658</v>
      </c>
      <c r="AE7" s="3">
        <v>13504</v>
      </c>
      <c r="AF7" s="3">
        <v>22651</v>
      </c>
      <c r="AG7" s="3">
        <v>5448</v>
      </c>
      <c r="AH7" s="3">
        <v>61030</v>
      </c>
      <c r="AI7" s="3">
        <v>66112</v>
      </c>
      <c r="AJ7" s="3">
        <v>27039</v>
      </c>
      <c r="AK7" s="3">
        <v>16487</v>
      </c>
      <c r="AL7" s="3">
        <v>8885</v>
      </c>
      <c r="AM7" s="3">
        <v>15557</v>
      </c>
      <c r="AN7" s="3">
        <v>32938</v>
      </c>
      <c r="AO7" s="3">
        <v>9462</v>
      </c>
      <c r="AP7" s="3">
        <v>54829</v>
      </c>
      <c r="AQ7" s="3">
        <v>9568</v>
      </c>
      <c r="AR7" s="3">
        <v>3578</v>
      </c>
      <c r="AS7" s="3">
        <v>8796</v>
      </c>
      <c r="AT7" s="3">
        <v>9486</v>
      </c>
      <c r="AU7" s="3" t="s">
        <v>65</v>
      </c>
      <c r="AV7" s="3">
        <v>20315</v>
      </c>
      <c r="AW7" s="3">
        <v>10562</v>
      </c>
      <c r="AX7" s="3">
        <v>8374</v>
      </c>
      <c r="AY7" s="3">
        <v>22965</v>
      </c>
      <c r="AZ7" s="3">
        <v>938</v>
      </c>
      <c r="BA7" s="3">
        <v>3589</v>
      </c>
      <c r="BB7" s="3">
        <v>8861</v>
      </c>
      <c r="BC7" s="3">
        <v>993</v>
      </c>
      <c r="BD7" s="121">
        <v>1333</v>
      </c>
      <c r="BE7" s="92">
        <v>1296585</v>
      </c>
      <c r="BF7" s="200"/>
      <c r="BG7" s="112">
        <v>4</v>
      </c>
    </row>
    <row r="8" spans="1:59" ht="12.75">
      <c r="A8" s="200"/>
      <c r="B8" s="8">
        <v>5</v>
      </c>
      <c r="C8" s="178">
        <v>122144</v>
      </c>
      <c r="D8" s="101">
        <f t="shared" si="0"/>
        <v>1161444</v>
      </c>
      <c r="E8" s="2">
        <v>14588</v>
      </c>
      <c r="F8" s="3">
        <v>4954</v>
      </c>
      <c r="G8" s="3">
        <v>25300</v>
      </c>
      <c r="H8" s="3">
        <v>1102</v>
      </c>
      <c r="I8" s="3">
        <v>11918</v>
      </c>
      <c r="J8" s="3">
        <v>72218</v>
      </c>
      <c r="K8" s="3">
        <v>4285</v>
      </c>
      <c r="L8" s="3">
        <v>3385</v>
      </c>
      <c r="M8" s="3">
        <v>1281</v>
      </c>
      <c r="N8" s="3">
        <v>59048</v>
      </c>
      <c r="O8" s="3">
        <v>3986</v>
      </c>
      <c r="P8" s="3">
        <v>550</v>
      </c>
      <c r="Q8" s="3">
        <v>2470</v>
      </c>
      <c r="R8" s="3">
        <v>987</v>
      </c>
      <c r="S8" s="3">
        <v>762</v>
      </c>
      <c r="T8" s="3">
        <v>85</v>
      </c>
      <c r="U8" s="3">
        <v>18987</v>
      </c>
      <c r="V8" s="3">
        <v>348</v>
      </c>
      <c r="W8" s="3">
        <v>131426</v>
      </c>
      <c r="X8" s="3">
        <v>36280</v>
      </c>
      <c r="Y8" s="3">
        <v>18733</v>
      </c>
      <c r="Z8" s="3">
        <v>42917</v>
      </c>
      <c r="AA8" s="3">
        <v>4440</v>
      </c>
      <c r="AB8" s="3">
        <v>18481</v>
      </c>
      <c r="AC8" s="3">
        <v>9259</v>
      </c>
      <c r="AD8" s="3">
        <v>182813</v>
      </c>
      <c r="AE8" s="3">
        <v>7236</v>
      </c>
      <c r="AF8" s="3">
        <v>26179</v>
      </c>
      <c r="AG8" s="3">
        <v>3402</v>
      </c>
      <c r="AH8" s="3">
        <v>60780</v>
      </c>
      <c r="AI8" s="3">
        <v>47429</v>
      </c>
      <c r="AJ8" s="3">
        <v>22109</v>
      </c>
      <c r="AK8" s="3">
        <v>13027</v>
      </c>
      <c r="AL8" s="3">
        <v>15623</v>
      </c>
      <c r="AM8" s="3">
        <v>24366</v>
      </c>
      <c r="AN8" s="3">
        <v>31571</v>
      </c>
      <c r="AO8" s="3">
        <v>15809</v>
      </c>
      <c r="AP8" s="3">
        <v>80954</v>
      </c>
      <c r="AQ8" s="3">
        <v>12180</v>
      </c>
      <c r="AR8" s="3">
        <v>3746</v>
      </c>
      <c r="AS8" s="3">
        <v>11324</v>
      </c>
      <c r="AT8" s="3">
        <v>13257</v>
      </c>
      <c r="AU8" s="3" t="s">
        <v>65</v>
      </c>
      <c r="AV8" s="3">
        <v>15531</v>
      </c>
      <c r="AW8" s="3">
        <v>18047</v>
      </c>
      <c r="AX8" s="3">
        <v>11617</v>
      </c>
      <c r="AY8" s="3">
        <v>31972</v>
      </c>
      <c r="AZ8" s="3">
        <v>1005</v>
      </c>
      <c r="BA8" s="3">
        <v>3988</v>
      </c>
      <c r="BB8" s="3">
        <v>16703</v>
      </c>
      <c r="BC8" s="3">
        <v>1417</v>
      </c>
      <c r="BD8" s="121">
        <v>1569</v>
      </c>
      <c r="BE8" s="92">
        <v>1283588</v>
      </c>
      <c r="BF8" s="200"/>
      <c r="BG8" s="112">
        <v>5</v>
      </c>
    </row>
    <row r="9" spans="1:59" ht="13.5" thickBot="1">
      <c r="A9" s="200"/>
      <c r="B9" s="8">
        <v>6</v>
      </c>
      <c r="C9" s="178">
        <v>118114</v>
      </c>
      <c r="D9" s="102">
        <f t="shared" si="0"/>
        <v>1062394</v>
      </c>
      <c r="E9" s="2">
        <v>12358</v>
      </c>
      <c r="F9" s="3">
        <v>3595</v>
      </c>
      <c r="G9" s="3">
        <v>17319</v>
      </c>
      <c r="H9" s="3">
        <v>1481</v>
      </c>
      <c r="I9" s="3">
        <v>10630</v>
      </c>
      <c r="J9" s="3">
        <v>62034</v>
      </c>
      <c r="K9" s="3">
        <v>11608</v>
      </c>
      <c r="L9" s="3">
        <v>3438</v>
      </c>
      <c r="M9" s="3">
        <v>789</v>
      </c>
      <c r="N9" s="3">
        <v>50313</v>
      </c>
      <c r="O9" s="3">
        <v>3509</v>
      </c>
      <c r="P9" s="3">
        <v>860</v>
      </c>
      <c r="Q9" s="3">
        <v>2825</v>
      </c>
      <c r="R9" s="3">
        <v>1131</v>
      </c>
      <c r="S9" s="3">
        <v>946</v>
      </c>
      <c r="T9" s="3">
        <v>87</v>
      </c>
      <c r="U9" s="3">
        <v>14580</v>
      </c>
      <c r="V9" s="3">
        <v>491</v>
      </c>
      <c r="W9" s="3">
        <v>168907</v>
      </c>
      <c r="X9" s="3">
        <v>26386</v>
      </c>
      <c r="Y9" s="3">
        <v>15195</v>
      </c>
      <c r="Z9" s="3">
        <v>37565</v>
      </c>
      <c r="AA9" s="3">
        <v>6569</v>
      </c>
      <c r="AB9" s="3">
        <v>19257</v>
      </c>
      <c r="AC9" s="3">
        <v>8562</v>
      </c>
      <c r="AD9" s="3">
        <v>109594</v>
      </c>
      <c r="AE9" s="3">
        <v>7106</v>
      </c>
      <c r="AF9" s="3">
        <v>26144</v>
      </c>
      <c r="AG9" s="3">
        <v>2001</v>
      </c>
      <c r="AH9" s="3">
        <v>54801</v>
      </c>
      <c r="AI9" s="3">
        <v>52184</v>
      </c>
      <c r="AJ9" s="3">
        <v>14063</v>
      </c>
      <c r="AK9" s="3">
        <v>15311</v>
      </c>
      <c r="AL9" s="3">
        <v>9689</v>
      </c>
      <c r="AM9" s="3">
        <v>16115</v>
      </c>
      <c r="AN9" s="3">
        <v>20716</v>
      </c>
      <c r="AO9" s="3">
        <v>15163</v>
      </c>
      <c r="AP9" s="3">
        <v>83614</v>
      </c>
      <c r="AQ9" s="3">
        <v>11401</v>
      </c>
      <c r="AR9" s="3">
        <v>4875</v>
      </c>
      <c r="AS9" s="3">
        <v>12999</v>
      </c>
      <c r="AT9" s="3">
        <v>15122</v>
      </c>
      <c r="AU9" s="3" t="s">
        <v>65</v>
      </c>
      <c r="AV9" s="3">
        <v>19717</v>
      </c>
      <c r="AW9" s="3">
        <v>17024</v>
      </c>
      <c r="AX9" s="3">
        <v>9494</v>
      </c>
      <c r="AY9" s="3">
        <v>35024</v>
      </c>
      <c r="AZ9" s="3">
        <v>1635</v>
      </c>
      <c r="BA9" s="3">
        <v>7015</v>
      </c>
      <c r="BB9" s="3">
        <v>17870</v>
      </c>
      <c r="BC9" s="3">
        <v>2009</v>
      </c>
      <c r="BD9" s="121">
        <v>1273</v>
      </c>
      <c r="BE9" s="92">
        <v>1180508</v>
      </c>
      <c r="BF9" s="200"/>
      <c r="BG9" s="112">
        <v>6</v>
      </c>
    </row>
    <row r="10" spans="1:59" ht="13.5" thickBot="1">
      <c r="A10" s="200"/>
      <c r="B10" s="15" t="s">
        <v>56</v>
      </c>
      <c r="C10" s="128">
        <f aca="true" t="shared" si="3" ref="C10:AI10">SUM(C7:C9)</f>
        <v>352767</v>
      </c>
      <c r="D10" s="126">
        <f t="shared" si="0"/>
        <v>3407914</v>
      </c>
      <c r="E10" s="49">
        <f t="shared" si="3"/>
        <v>48351</v>
      </c>
      <c r="F10" s="45">
        <f t="shared" si="3"/>
        <v>12646</v>
      </c>
      <c r="G10" s="45">
        <f t="shared" si="3"/>
        <v>75124</v>
      </c>
      <c r="H10" s="46">
        <f t="shared" si="3"/>
        <v>3929</v>
      </c>
      <c r="I10" s="47">
        <f t="shared" si="3"/>
        <v>37411</v>
      </c>
      <c r="J10" s="48">
        <f t="shared" si="3"/>
        <v>205354</v>
      </c>
      <c r="K10" s="47">
        <f t="shared" si="3"/>
        <v>29576</v>
      </c>
      <c r="L10" s="47">
        <f t="shared" si="3"/>
        <v>10514</v>
      </c>
      <c r="M10" s="47">
        <f t="shared" si="3"/>
        <v>3018</v>
      </c>
      <c r="N10" s="48">
        <f t="shared" si="3"/>
        <v>232016</v>
      </c>
      <c r="O10" s="45">
        <f t="shared" si="3"/>
        <v>19774</v>
      </c>
      <c r="P10" s="49">
        <f t="shared" si="3"/>
        <v>2802</v>
      </c>
      <c r="Q10" s="45">
        <f t="shared" si="3"/>
        <v>7652</v>
      </c>
      <c r="R10" s="47">
        <f t="shared" si="3"/>
        <v>3176</v>
      </c>
      <c r="S10" s="45">
        <f t="shared" si="3"/>
        <v>2799</v>
      </c>
      <c r="T10" s="46">
        <f t="shared" si="3"/>
        <v>256</v>
      </c>
      <c r="U10" s="45">
        <f t="shared" si="3"/>
        <v>52584</v>
      </c>
      <c r="V10" s="46">
        <f t="shared" si="3"/>
        <v>1059</v>
      </c>
      <c r="W10" s="50">
        <f t="shared" si="3"/>
        <v>465282</v>
      </c>
      <c r="X10" s="51">
        <f t="shared" si="3"/>
        <v>87495</v>
      </c>
      <c r="Y10" s="45">
        <f t="shared" si="3"/>
        <v>54031</v>
      </c>
      <c r="Z10" s="51">
        <f t="shared" si="3"/>
        <v>104145</v>
      </c>
      <c r="AA10" s="45">
        <f t="shared" si="3"/>
        <v>17920</v>
      </c>
      <c r="AB10" s="51">
        <f t="shared" si="3"/>
        <v>55675</v>
      </c>
      <c r="AC10" s="45">
        <f t="shared" si="3"/>
        <v>27754</v>
      </c>
      <c r="AD10" s="52">
        <f t="shared" si="3"/>
        <v>441065</v>
      </c>
      <c r="AE10" s="45">
        <f t="shared" si="3"/>
        <v>27846</v>
      </c>
      <c r="AF10" s="52">
        <f t="shared" si="3"/>
        <v>74974</v>
      </c>
      <c r="AG10" s="45">
        <f t="shared" si="3"/>
        <v>10851</v>
      </c>
      <c r="AH10" s="52">
        <f t="shared" si="3"/>
        <v>176611</v>
      </c>
      <c r="AI10" s="50">
        <f t="shared" si="3"/>
        <v>165725</v>
      </c>
      <c r="AJ10" s="46">
        <f aca="true" t="shared" si="4" ref="AJ10:BE10">SUM(AJ7:AJ9)</f>
        <v>63211</v>
      </c>
      <c r="AK10" s="45">
        <f t="shared" si="4"/>
        <v>44825</v>
      </c>
      <c r="AL10" s="46">
        <f t="shared" si="4"/>
        <v>34197</v>
      </c>
      <c r="AM10" s="45">
        <f t="shared" si="4"/>
        <v>56038</v>
      </c>
      <c r="AN10" s="46">
        <f t="shared" si="4"/>
        <v>85225</v>
      </c>
      <c r="AO10" s="45">
        <f t="shared" si="4"/>
        <v>40434</v>
      </c>
      <c r="AP10" s="50">
        <f t="shared" si="4"/>
        <v>219397</v>
      </c>
      <c r="AQ10" s="45">
        <f t="shared" si="4"/>
        <v>33149</v>
      </c>
      <c r="AR10" s="45">
        <f t="shared" si="4"/>
        <v>12199</v>
      </c>
      <c r="AS10" s="45">
        <f t="shared" si="4"/>
        <v>33119</v>
      </c>
      <c r="AT10" s="45">
        <f t="shared" si="4"/>
        <v>37865</v>
      </c>
      <c r="AU10" s="45"/>
      <c r="AV10" s="45">
        <f t="shared" si="4"/>
        <v>55563</v>
      </c>
      <c r="AW10" s="45">
        <f t="shared" si="4"/>
        <v>45633</v>
      </c>
      <c r="AX10" s="45">
        <f t="shared" si="4"/>
        <v>29485</v>
      </c>
      <c r="AY10" s="45">
        <f t="shared" si="4"/>
        <v>89961</v>
      </c>
      <c r="AZ10" s="45">
        <f t="shared" si="4"/>
        <v>3578</v>
      </c>
      <c r="BA10" s="45">
        <f t="shared" si="4"/>
        <v>14592</v>
      </c>
      <c r="BB10" s="45">
        <f t="shared" si="4"/>
        <v>43434</v>
      </c>
      <c r="BC10" s="47">
        <f t="shared" si="4"/>
        <v>4419</v>
      </c>
      <c r="BD10" s="47">
        <f t="shared" si="4"/>
        <v>4175</v>
      </c>
      <c r="BE10" s="94">
        <f t="shared" si="4"/>
        <v>3760681</v>
      </c>
      <c r="BF10" s="200"/>
      <c r="BG10" s="114" t="s">
        <v>56</v>
      </c>
    </row>
    <row r="11" spans="1:59" ht="13.5" thickBot="1">
      <c r="A11" s="200"/>
      <c r="B11" s="71" t="s">
        <v>59</v>
      </c>
      <c r="C11" s="95">
        <f aca="true" t="shared" si="5" ref="C11:AI11">C6+C10</f>
        <v>643383</v>
      </c>
      <c r="D11" s="138">
        <f t="shared" si="0"/>
        <v>5207849</v>
      </c>
      <c r="E11" s="166">
        <f t="shared" si="5"/>
        <v>75377</v>
      </c>
      <c r="F11" s="167">
        <f t="shared" si="5"/>
        <v>18757</v>
      </c>
      <c r="G11" s="167">
        <f t="shared" si="5"/>
        <v>98305</v>
      </c>
      <c r="H11" s="167">
        <f t="shared" si="5"/>
        <v>6494</v>
      </c>
      <c r="I11" s="167">
        <f t="shared" si="5"/>
        <v>50686</v>
      </c>
      <c r="J11" s="163">
        <f t="shared" si="5"/>
        <v>305944</v>
      </c>
      <c r="K11" s="167">
        <f t="shared" si="5"/>
        <v>42130</v>
      </c>
      <c r="L11" s="167">
        <f t="shared" si="5"/>
        <v>21259</v>
      </c>
      <c r="M11" s="167">
        <f t="shared" si="5"/>
        <v>4114</v>
      </c>
      <c r="N11" s="163">
        <f t="shared" si="5"/>
        <v>407610</v>
      </c>
      <c r="O11" s="167">
        <f t="shared" si="5"/>
        <v>28248</v>
      </c>
      <c r="P11" s="167">
        <f t="shared" si="5"/>
        <v>5425</v>
      </c>
      <c r="Q11" s="167">
        <f t="shared" si="5"/>
        <v>11668</v>
      </c>
      <c r="R11" s="167">
        <f t="shared" si="5"/>
        <v>4661</v>
      </c>
      <c r="S11" s="167">
        <f t="shared" si="5"/>
        <v>4663</v>
      </c>
      <c r="T11" s="167">
        <f t="shared" si="5"/>
        <v>525</v>
      </c>
      <c r="U11" s="167">
        <f t="shared" si="5"/>
        <v>82949</v>
      </c>
      <c r="V11" s="167">
        <f t="shared" si="5"/>
        <v>1623</v>
      </c>
      <c r="W11" s="163">
        <f t="shared" si="5"/>
        <v>660603</v>
      </c>
      <c r="X11" s="167">
        <f t="shared" si="5"/>
        <v>125465</v>
      </c>
      <c r="Y11" s="167">
        <f t="shared" si="5"/>
        <v>80081</v>
      </c>
      <c r="Z11" s="167">
        <f t="shared" si="5"/>
        <v>138190</v>
      </c>
      <c r="AA11" s="167">
        <f t="shared" si="5"/>
        <v>26735</v>
      </c>
      <c r="AB11" s="167">
        <f t="shared" si="5"/>
        <v>86101</v>
      </c>
      <c r="AC11" s="167">
        <f t="shared" si="5"/>
        <v>49668</v>
      </c>
      <c r="AD11" s="167">
        <f t="shared" si="5"/>
        <v>765184</v>
      </c>
      <c r="AE11" s="167">
        <f t="shared" si="5"/>
        <v>60135</v>
      </c>
      <c r="AF11" s="167">
        <f t="shared" si="5"/>
        <v>128661</v>
      </c>
      <c r="AG11" s="167">
        <f t="shared" si="5"/>
        <v>14988</v>
      </c>
      <c r="AH11" s="167">
        <f t="shared" si="5"/>
        <v>317289</v>
      </c>
      <c r="AI11" s="163">
        <f t="shared" si="5"/>
        <v>236332</v>
      </c>
      <c r="AJ11" s="167">
        <f aca="true" t="shared" si="6" ref="AJ11:BE11">AJ6+AJ10</f>
        <v>79499</v>
      </c>
      <c r="AK11" s="167">
        <f t="shared" si="6"/>
        <v>62109</v>
      </c>
      <c r="AL11" s="167">
        <f t="shared" si="6"/>
        <v>49415</v>
      </c>
      <c r="AM11" s="167">
        <f t="shared" si="6"/>
        <v>93342</v>
      </c>
      <c r="AN11" s="167">
        <f t="shared" si="6"/>
        <v>129898</v>
      </c>
      <c r="AO11" s="167">
        <f t="shared" si="6"/>
        <v>52246</v>
      </c>
      <c r="AP11" s="167">
        <f t="shared" si="6"/>
        <v>296054</v>
      </c>
      <c r="AQ11" s="167">
        <f t="shared" si="6"/>
        <v>46504</v>
      </c>
      <c r="AR11" s="167">
        <f t="shared" si="6"/>
        <v>16423</v>
      </c>
      <c r="AS11" s="167">
        <f t="shared" si="6"/>
        <v>45083</v>
      </c>
      <c r="AT11" s="167">
        <f t="shared" si="6"/>
        <v>54178</v>
      </c>
      <c r="AU11" s="167"/>
      <c r="AV11" s="167">
        <f t="shared" si="6"/>
        <v>78407</v>
      </c>
      <c r="AW11" s="167">
        <f t="shared" si="6"/>
        <v>75350</v>
      </c>
      <c r="AX11" s="167">
        <f t="shared" si="6"/>
        <v>42451</v>
      </c>
      <c r="AY11" s="167">
        <f t="shared" si="6"/>
        <v>132628</v>
      </c>
      <c r="AZ11" s="167">
        <f t="shared" si="6"/>
        <v>5164</v>
      </c>
      <c r="BA11" s="167">
        <f t="shared" si="6"/>
        <v>21486</v>
      </c>
      <c r="BB11" s="167">
        <f t="shared" si="6"/>
        <v>56250</v>
      </c>
      <c r="BC11" s="167">
        <f t="shared" si="6"/>
        <v>5820</v>
      </c>
      <c r="BD11" s="168">
        <f t="shared" si="6"/>
        <v>5672</v>
      </c>
      <c r="BE11" s="95">
        <f t="shared" si="6"/>
        <v>5851232</v>
      </c>
      <c r="BF11" s="200"/>
      <c r="BG11" s="115" t="s">
        <v>59</v>
      </c>
    </row>
    <row r="12" spans="1:59" ht="12.75">
      <c r="A12" s="200"/>
      <c r="B12" s="8">
        <v>7</v>
      </c>
      <c r="C12" s="179">
        <v>94058</v>
      </c>
      <c r="D12" s="100">
        <f t="shared" si="0"/>
        <v>1227509</v>
      </c>
      <c r="E12" s="122">
        <v>20289</v>
      </c>
      <c r="F12" s="38">
        <v>3262</v>
      </c>
      <c r="G12" s="38">
        <v>38435</v>
      </c>
      <c r="H12" s="38">
        <v>2075</v>
      </c>
      <c r="I12" s="38">
        <v>16144</v>
      </c>
      <c r="J12" s="38">
        <v>55354</v>
      </c>
      <c r="K12" s="38">
        <v>3992</v>
      </c>
      <c r="L12" s="38">
        <v>4071</v>
      </c>
      <c r="M12" s="38">
        <v>688</v>
      </c>
      <c r="N12" s="38">
        <v>48454</v>
      </c>
      <c r="O12" s="38">
        <v>2395</v>
      </c>
      <c r="P12" s="38">
        <v>3612</v>
      </c>
      <c r="Q12" s="38">
        <v>3558</v>
      </c>
      <c r="R12" s="38">
        <v>1347</v>
      </c>
      <c r="S12" s="38">
        <v>913</v>
      </c>
      <c r="T12" s="38">
        <v>58</v>
      </c>
      <c r="U12" s="38">
        <v>13594</v>
      </c>
      <c r="V12" s="38">
        <v>966</v>
      </c>
      <c r="W12" s="38">
        <v>173453</v>
      </c>
      <c r="X12" s="38">
        <v>35560</v>
      </c>
      <c r="Y12" s="38">
        <v>23693</v>
      </c>
      <c r="Z12" s="38">
        <v>35035</v>
      </c>
      <c r="AA12" s="38">
        <v>8163</v>
      </c>
      <c r="AB12" s="38">
        <v>15084</v>
      </c>
      <c r="AC12" s="38">
        <v>11513</v>
      </c>
      <c r="AD12" s="38">
        <v>127087</v>
      </c>
      <c r="AE12" s="38">
        <v>9636</v>
      </c>
      <c r="AF12" s="38">
        <v>26947</v>
      </c>
      <c r="AG12" s="38">
        <v>2269</v>
      </c>
      <c r="AH12" s="38">
        <v>61583</v>
      </c>
      <c r="AI12" s="38">
        <v>81310</v>
      </c>
      <c r="AJ12" s="38">
        <v>23804</v>
      </c>
      <c r="AK12" s="38">
        <v>14258</v>
      </c>
      <c r="AL12" s="38">
        <v>18094</v>
      </c>
      <c r="AM12" s="38">
        <v>12002</v>
      </c>
      <c r="AN12" s="38">
        <v>27216</v>
      </c>
      <c r="AO12" s="38">
        <v>14819</v>
      </c>
      <c r="AP12" s="38">
        <v>93730</v>
      </c>
      <c r="AQ12" s="38">
        <v>14180</v>
      </c>
      <c r="AR12" s="38">
        <v>9752</v>
      </c>
      <c r="AS12" s="38">
        <v>14394</v>
      </c>
      <c r="AT12" s="38">
        <v>16583</v>
      </c>
      <c r="AU12" s="3" t="s">
        <v>65</v>
      </c>
      <c r="AV12" s="38">
        <v>32717</v>
      </c>
      <c r="AW12" s="38">
        <v>16221</v>
      </c>
      <c r="AX12" s="38">
        <v>14784</v>
      </c>
      <c r="AY12" s="38">
        <v>40915</v>
      </c>
      <c r="AZ12" s="38">
        <v>1510</v>
      </c>
      <c r="BA12" s="38">
        <v>6944</v>
      </c>
      <c r="BB12" s="38">
        <v>21036</v>
      </c>
      <c r="BC12" s="38">
        <v>3090</v>
      </c>
      <c r="BD12" s="39">
        <v>920</v>
      </c>
      <c r="BE12" s="92">
        <v>1321567</v>
      </c>
      <c r="BF12" s="200"/>
      <c r="BG12" s="112">
        <v>7</v>
      </c>
    </row>
    <row r="13" spans="1:59" ht="12.75">
      <c r="A13" s="200"/>
      <c r="B13" s="8">
        <v>8</v>
      </c>
      <c r="C13" s="179">
        <v>110846</v>
      </c>
      <c r="D13" s="101">
        <f t="shared" si="0"/>
        <v>1337336</v>
      </c>
      <c r="E13" s="122">
        <v>16992</v>
      </c>
      <c r="F13" s="38">
        <v>3152</v>
      </c>
      <c r="G13" s="38">
        <v>26521</v>
      </c>
      <c r="H13" s="38">
        <v>2468</v>
      </c>
      <c r="I13" s="38">
        <v>9626</v>
      </c>
      <c r="J13" s="38">
        <v>71231</v>
      </c>
      <c r="K13" s="38">
        <v>18406</v>
      </c>
      <c r="L13" s="38">
        <v>3567</v>
      </c>
      <c r="M13" s="38">
        <v>843</v>
      </c>
      <c r="N13" s="38">
        <v>128408</v>
      </c>
      <c r="O13" s="38">
        <v>3202</v>
      </c>
      <c r="P13" s="38">
        <v>6513</v>
      </c>
      <c r="Q13" s="38">
        <v>3914</v>
      </c>
      <c r="R13" s="38">
        <v>1228</v>
      </c>
      <c r="S13" s="38">
        <v>1301</v>
      </c>
      <c r="T13" s="38">
        <v>132</v>
      </c>
      <c r="U13" s="38">
        <v>16640</v>
      </c>
      <c r="V13" s="38">
        <v>1505</v>
      </c>
      <c r="W13" s="38">
        <v>163146</v>
      </c>
      <c r="X13" s="38">
        <v>37342</v>
      </c>
      <c r="Y13" s="38">
        <v>16991</v>
      </c>
      <c r="Z13" s="38">
        <v>46775</v>
      </c>
      <c r="AA13" s="38">
        <v>8215</v>
      </c>
      <c r="AB13" s="38">
        <v>16757</v>
      </c>
      <c r="AC13" s="38">
        <v>17575</v>
      </c>
      <c r="AD13" s="38">
        <v>149945</v>
      </c>
      <c r="AE13" s="38">
        <v>14098</v>
      </c>
      <c r="AF13" s="38">
        <v>29373</v>
      </c>
      <c r="AG13" s="38">
        <v>2532</v>
      </c>
      <c r="AH13" s="38">
        <v>60000</v>
      </c>
      <c r="AI13" s="38">
        <v>108790</v>
      </c>
      <c r="AJ13" s="38">
        <v>14676</v>
      </c>
      <c r="AK13" s="38">
        <v>13510</v>
      </c>
      <c r="AL13" s="38">
        <v>14536</v>
      </c>
      <c r="AM13" s="38">
        <v>12164</v>
      </c>
      <c r="AN13" s="38">
        <v>26212</v>
      </c>
      <c r="AO13" s="38">
        <v>17666</v>
      </c>
      <c r="AP13" s="38">
        <v>72981</v>
      </c>
      <c r="AQ13" s="38">
        <v>10593</v>
      </c>
      <c r="AR13" s="38">
        <v>6241</v>
      </c>
      <c r="AS13" s="38">
        <v>10853</v>
      </c>
      <c r="AT13" s="38">
        <v>20463</v>
      </c>
      <c r="AU13" s="3" t="s">
        <v>65</v>
      </c>
      <c r="AV13" s="38">
        <v>31780</v>
      </c>
      <c r="AW13" s="38">
        <v>23089</v>
      </c>
      <c r="AX13" s="38">
        <v>15215</v>
      </c>
      <c r="AY13" s="38">
        <v>32766</v>
      </c>
      <c r="AZ13" s="38">
        <v>1558</v>
      </c>
      <c r="BA13" s="38">
        <v>4786</v>
      </c>
      <c r="BB13" s="38">
        <v>17902</v>
      </c>
      <c r="BC13" s="38">
        <v>2287</v>
      </c>
      <c r="BD13" s="39">
        <v>870</v>
      </c>
      <c r="BE13" s="92">
        <v>1448182</v>
      </c>
      <c r="BF13" s="200"/>
      <c r="BG13" s="112">
        <v>8</v>
      </c>
    </row>
    <row r="14" spans="1:59" ht="13.5" thickBot="1">
      <c r="A14" s="200"/>
      <c r="B14" s="8">
        <v>9</v>
      </c>
      <c r="C14" s="180">
        <v>104487</v>
      </c>
      <c r="D14" s="102">
        <f t="shared" si="0"/>
        <v>1163325</v>
      </c>
      <c r="E14" s="135">
        <v>13777</v>
      </c>
      <c r="F14" s="123">
        <v>4162</v>
      </c>
      <c r="G14" s="123">
        <v>22954</v>
      </c>
      <c r="H14" s="123">
        <v>1263</v>
      </c>
      <c r="I14" s="123">
        <v>7586</v>
      </c>
      <c r="J14" s="123">
        <v>49897</v>
      </c>
      <c r="K14" s="123">
        <v>23927</v>
      </c>
      <c r="L14" s="123">
        <v>3968</v>
      </c>
      <c r="M14" s="123">
        <v>730</v>
      </c>
      <c r="N14" s="123">
        <v>53466</v>
      </c>
      <c r="O14" s="123">
        <v>7392</v>
      </c>
      <c r="P14" s="123">
        <v>957</v>
      </c>
      <c r="Q14" s="123">
        <v>2064</v>
      </c>
      <c r="R14" s="123">
        <v>1122</v>
      </c>
      <c r="S14" s="123">
        <v>1325</v>
      </c>
      <c r="T14" s="123">
        <v>185</v>
      </c>
      <c r="U14" s="123">
        <v>13087</v>
      </c>
      <c r="V14" s="123">
        <v>677</v>
      </c>
      <c r="W14" s="123">
        <v>167090</v>
      </c>
      <c r="X14" s="123">
        <v>25700</v>
      </c>
      <c r="Y14" s="123">
        <v>20519</v>
      </c>
      <c r="Z14" s="123">
        <v>35003</v>
      </c>
      <c r="AA14" s="123">
        <v>5998</v>
      </c>
      <c r="AB14" s="123">
        <v>17458</v>
      </c>
      <c r="AC14" s="123">
        <v>10743</v>
      </c>
      <c r="AD14" s="123">
        <v>137834</v>
      </c>
      <c r="AE14" s="123">
        <v>5857</v>
      </c>
      <c r="AF14" s="123">
        <v>26402</v>
      </c>
      <c r="AG14" s="123">
        <v>2330</v>
      </c>
      <c r="AH14" s="123">
        <v>62305</v>
      </c>
      <c r="AI14" s="123">
        <v>63752</v>
      </c>
      <c r="AJ14" s="123">
        <v>15796</v>
      </c>
      <c r="AK14" s="123">
        <v>12895</v>
      </c>
      <c r="AL14" s="123">
        <v>10647</v>
      </c>
      <c r="AM14" s="123">
        <v>14134</v>
      </c>
      <c r="AN14" s="123">
        <v>28451</v>
      </c>
      <c r="AO14" s="123">
        <v>17789</v>
      </c>
      <c r="AP14" s="123">
        <v>91098</v>
      </c>
      <c r="AQ14" s="123">
        <v>18090</v>
      </c>
      <c r="AR14" s="123">
        <v>6092</v>
      </c>
      <c r="AS14" s="123">
        <v>13884</v>
      </c>
      <c r="AT14" s="123">
        <v>15598</v>
      </c>
      <c r="AU14" s="124" t="s">
        <v>65</v>
      </c>
      <c r="AV14" s="123">
        <v>26627</v>
      </c>
      <c r="AW14" s="123">
        <v>23073</v>
      </c>
      <c r="AX14" s="123">
        <v>10024</v>
      </c>
      <c r="AY14" s="123">
        <v>36232</v>
      </c>
      <c r="AZ14" s="123">
        <v>1077</v>
      </c>
      <c r="BA14" s="123">
        <v>6969</v>
      </c>
      <c r="BB14" s="123">
        <v>22264</v>
      </c>
      <c r="BC14" s="123">
        <v>2178</v>
      </c>
      <c r="BD14" s="125">
        <v>877</v>
      </c>
      <c r="BE14" s="183">
        <v>1267812</v>
      </c>
      <c r="BF14" s="200"/>
      <c r="BG14" s="112">
        <v>9</v>
      </c>
    </row>
    <row r="15" spans="1:59" ht="13.5" thickBot="1">
      <c r="A15" s="200"/>
      <c r="B15" s="13" t="s">
        <v>57</v>
      </c>
      <c r="C15" s="127">
        <f aca="true" t="shared" si="7" ref="C15:BE15">SUM(C12:C14)</f>
        <v>309391</v>
      </c>
      <c r="D15" s="126">
        <f t="shared" si="0"/>
        <v>3728170</v>
      </c>
      <c r="E15" s="16">
        <f t="shared" si="7"/>
        <v>51058</v>
      </c>
      <c r="F15" s="9">
        <f t="shared" si="7"/>
        <v>10576</v>
      </c>
      <c r="G15" s="9">
        <f t="shared" si="7"/>
        <v>87910</v>
      </c>
      <c r="H15" s="16">
        <f t="shared" si="7"/>
        <v>5806</v>
      </c>
      <c r="I15" s="11">
        <f t="shared" si="7"/>
        <v>33356</v>
      </c>
      <c r="J15" s="17">
        <f t="shared" si="7"/>
        <v>176482</v>
      </c>
      <c r="K15" s="11">
        <f t="shared" si="7"/>
        <v>46325</v>
      </c>
      <c r="L15" s="11">
        <f t="shared" si="7"/>
        <v>11606</v>
      </c>
      <c r="M15" s="11">
        <f t="shared" si="7"/>
        <v>2261</v>
      </c>
      <c r="N15" s="17">
        <f t="shared" si="7"/>
        <v>230328</v>
      </c>
      <c r="O15" s="11">
        <f t="shared" si="7"/>
        <v>12989</v>
      </c>
      <c r="P15" s="9">
        <f t="shared" si="7"/>
        <v>11082</v>
      </c>
      <c r="Q15" s="11">
        <f t="shared" si="7"/>
        <v>9536</v>
      </c>
      <c r="R15" s="11">
        <f t="shared" si="7"/>
        <v>3697</v>
      </c>
      <c r="S15" s="11">
        <f t="shared" si="7"/>
        <v>3539</v>
      </c>
      <c r="T15" s="11">
        <f t="shared" si="7"/>
        <v>375</v>
      </c>
      <c r="U15" s="11">
        <f t="shared" si="7"/>
        <v>43321</v>
      </c>
      <c r="V15" s="11">
        <f t="shared" si="7"/>
        <v>3148</v>
      </c>
      <c r="W15" s="17">
        <f t="shared" si="7"/>
        <v>503689</v>
      </c>
      <c r="X15" s="17">
        <f t="shared" si="7"/>
        <v>98602</v>
      </c>
      <c r="Y15" s="74">
        <f t="shared" si="7"/>
        <v>61203</v>
      </c>
      <c r="Z15" s="17">
        <f t="shared" si="7"/>
        <v>116813</v>
      </c>
      <c r="AA15" s="11">
        <f t="shared" si="7"/>
        <v>22376</v>
      </c>
      <c r="AB15" s="17">
        <f t="shared" si="7"/>
        <v>49299</v>
      </c>
      <c r="AC15" s="11">
        <f t="shared" si="7"/>
        <v>39831</v>
      </c>
      <c r="AD15" s="11">
        <f t="shared" si="7"/>
        <v>414866</v>
      </c>
      <c r="AE15" s="11">
        <f t="shared" si="7"/>
        <v>29591</v>
      </c>
      <c r="AF15" s="11">
        <f t="shared" si="7"/>
        <v>82722</v>
      </c>
      <c r="AG15" s="11">
        <f t="shared" si="7"/>
        <v>7131</v>
      </c>
      <c r="AH15" s="11">
        <f t="shared" si="7"/>
        <v>183888</v>
      </c>
      <c r="AI15" s="17">
        <f t="shared" si="7"/>
        <v>253852</v>
      </c>
      <c r="AJ15" s="11">
        <f t="shared" si="7"/>
        <v>54276</v>
      </c>
      <c r="AK15" s="11">
        <f t="shared" si="7"/>
        <v>40663</v>
      </c>
      <c r="AL15" s="11">
        <f t="shared" si="7"/>
        <v>43277</v>
      </c>
      <c r="AM15" s="11">
        <f t="shared" si="7"/>
        <v>38300</v>
      </c>
      <c r="AN15" s="11">
        <f t="shared" si="7"/>
        <v>81879</v>
      </c>
      <c r="AO15" s="11">
        <f t="shared" si="7"/>
        <v>50274</v>
      </c>
      <c r="AP15" s="17">
        <f t="shared" si="7"/>
        <v>257809</v>
      </c>
      <c r="AQ15" s="11">
        <f t="shared" si="7"/>
        <v>42863</v>
      </c>
      <c r="AR15" s="11">
        <f t="shared" si="7"/>
        <v>22085</v>
      </c>
      <c r="AS15" s="11">
        <f t="shared" si="7"/>
        <v>39131</v>
      </c>
      <c r="AT15" s="11">
        <f t="shared" si="7"/>
        <v>52644</v>
      </c>
      <c r="AU15" s="11"/>
      <c r="AV15" s="11">
        <f t="shared" si="7"/>
        <v>91124</v>
      </c>
      <c r="AW15" s="11">
        <f t="shared" si="7"/>
        <v>62383</v>
      </c>
      <c r="AX15" s="11">
        <f t="shared" si="7"/>
        <v>40023</v>
      </c>
      <c r="AY15" s="11">
        <f t="shared" si="7"/>
        <v>109913</v>
      </c>
      <c r="AZ15" s="11">
        <f t="shared" si="7"/>
        <v>4145</v>
      </c>
      <c r="BA15" s="11">
        <f t="shared" si="7"/>
        <v>18699</v>
      </c>
      <c r="BB15" s="11">
        <f t="shared" si="7"/>
        <v>61202</v>
      </c>
      <c r="BC15" s="11">
        <f t="shared" si="7"/>
        <v>7555</v>
      </c>
      <c r="BD15" s="75">
        <f t="shared" si="7"/>
        <v>2667</v>
      </c>
      <c r="BE15" s="94">
        <f t="shared" si="7"/>
        <v>4037561</v>
      </c>
      <c r="BF15" s="200"/>
      <c r="BG15" s="116" t="s">
        <v>57</v>
      </c>
    </row>
    <row r="16" spans="1:59" ht="13.5" thickBot="1">
      <c r="A16" s="200"/>
      <c r="B16" s="72" t="s">
        <v>58</v>
      </c>
      <c r="C16" s="96">
        <f>C11+C15</f>
        <v>952774</v>
      </c>
      <c r="D16" s="138">
        <f t="shared" si="0"/>
        <v>8936019</v>
      </c>
      <c r="E16" s="169">
        <f aca="true" t="shared" si="8" ref="E16:BE16">E11+E15</f>
        <v>126435</v>
      </c>
      <c r="F16" s="170">
        <f t="shared" si="8"/>
        <v>29333</v>
      </c>
      <c r="G16" s="170">
        <f t="shared" si="8"/>
        <v>186215</v>
      </c>
      <c r="H16" s="170">
        <f t="shared" si="8"/>
        <v>12300</v>
      </c>
      <c r="I16" s="171">
        <f t="shared" si="8"/>
        <v>84042</v>
      </c>
      <c r="J16" s="172">
        <f t="shared" si="8"/>
        <v>482426</v>
      </c>
      <c r="K16" s="170">
        <f t="shared" si="8"/>
        <v>88455</v>
      </c>
      <c r="L16" s="170">
        <f t="shared" si="8"/>
        <v>32865</v>
      </c>
      <c r="M16" s="170">
        <f t="shared" si="8"/>
        <v>6375</v>
      </c>
      <c r="N16" s="172">
        <f t="shared" si="8"/>
        <v>637938</v>
      </c>
      <c r="O16" s="171">
        <f t="shared" si="8"/>
        <v>41237</v>
      </c>
      <c r="P16" s="170">
        <f t="shared" si="8"/>
        <v>16507</v>
      </c>
      <c r="Q16" s="170">
        <f t="shared" si="8"/>
        <v>21204</v>
      </c>
      <c r="R16" s="170">
        <f t="shared" si="8"/>
        <v>8358</v>
      </c>
      <c r="S16" s="170">
        <f t="shared" si="8"/>
        <v>8202</v>
      </c>
      <c r="T16" s="170">
        <f t="shared" si="8"/>
        <v>900</v>
      </c>
      <c r="U16" s="170">
        <f t="shared" si="8"/>
        <v>126270</v>
      </c>
      <c r="V16" s="170">
        <f t="shared" si="8"/>
        <v>4771</v>
      </c>
      <c r="W16" s="172">
        <f t="shared" si="8"/>
        <v>1164292</v>
      </c>
      <c r="X16" s="172">
        <f t="shared" si="8"/>
        <v>224067</v>
      </c>
      <c r="Y16" s="170">
        <f t="shared" si="8"/>
        <v>141284</v>
      </c>
      <c r="Z16" s="172">
        <f t="shared" si="8"/>
        <v>255003</v>
      </c>
      <c r="AA16" s="170">
        <f t="shared" si="8"/>
        <v>49111</v>
      </c>
      <c r="AB16" s="172">
        <f t="shared" si="8"/>
        <v>135400</v>
      </c>
      <c r="AC16" s="170">
        <f t="shared" si="8"/>
        <v>89499</v>
      </c>
      <c r="AD16" s="170">
        <f t="shared" si="8"/>
        <v>1180050</v>
      </c>
      <c r="AE16" s="170">
        <f t="shared" si="8"/>
        <v>89726</v>
      </c>
      <c r="AF16" s="170">
        <f t="shared" si="8"/>
        <v>211383</v>
      </c>
      <c r="AG16" s="170">
        <f t="shared" si="8"/>
        <v>22119</v>
      </c>
      <c r="AH16" s="170">
        <f t="shared" si="8"/>
        <v>501177</v>
      </c>
      <c r="AI16" s="172">
        <f t="shared" si="8"/>
        <v>490184</v>
      </c>
      <c r="AJ16" s="170">
        <f t="shared" si="8"/>
        <v>133775</v>
      </c>
      <c r="AK16" s="170">
        <f t="shared" si="8"/>
        <v>102772</v>
      </c>
      <c r="AL16" s="170">
        <f t="shared" si="8"/>
        <v>92692</v>
      </c>
      <c r="AM16" s="170">
        <f t="shared" si="8"/>
        <v>131642</v>
      </c>
      <c r="AN16" s="170">
        <f t="shared" si="8"/>
        <v>211777</v>
      </c>
      <c r="AO16" s="170">
        <f t="shared" si="8"/>
        <v>102520</v>
      </c>
      <c r="AP16" s="172">
        <f t="shared" si="8"/>
        <v>553863</v>
      </c>
      <c r="AQ16" s="170">
        <f t="shared" si="8"/>
        <v>89367</v>
      </c>
      <c r="AR16" s="170">
        <f t="shared" si="8"/>
        <v>38508</v>
      </c>
      <c r="AS16" s="170">
        <f t="shared" si="8"/>
        <v>84214</v>
      </c>
      <c r="AT16" s="170">
        <f t="shared" si="8"/>
        <v>106822</v>
      </c>
      <c r="AU16" s="170"/>
      <c r="AV16" s="170">
        <f t="shared" si="8"/>
        <v>169531</v>
      </c>
      <c r="AW16" s="170">
        <f t="shared" si="8"/>
        <v>137733</v>
      </c>
      <c r="AX16" s="170">
        <f t="shared" si="8"/>
        <v>82474</v>
      </c>
      <c r="AY16" s="170">
        <f t="shared" si="8"/>
        <v>242541</v>
      </c>
      <c r="AZ16" s="170">
        <f t="shared" si="8"/>
        <v>9309</v>
      </c>
      <c r="BA16" s="170">
        <f t="shared" si="8"/>
        <v>40185</v>
      </c>
      <c r="BB16" s="170">
        <f t="shared" si="8"/>
        <v>117452</v>
      </c>
      <c r="BC16" s="170">
        <f t="shared" si="8"/>
        <v>13375</v>
      </c>
      <c r="BD16" s="173">
        <f t="shared" si="8"/>
        <v>8339</v>
      </c>
      <c r="BE16" s="96">
        <f t="shared" si="8"/>
        <v>9888793</v>
      </c>
      <c r="BF16" s="200"/>
      <c r="BG16" s="117" t="s">
        <v>58</v>
      </c>
    </row>
    <row r="17" spans="1:59" ht="12.75">
      <c r="A17" s="200"/>
      <c r="B17" s="8">
        <v>10</v>
      </c>
      <c r="C17" s="181">
        <v>109670</v>
      </c>
      <c r="D17" s="100">
        <f t="shared" si="0"/>
        <v>1120019</v>
      </c>
      <c r="E17" s="68">
        <v>11136</v>
      </c>
      <c r="F17" s="5">
        <v>2678</v>
      </c>
      <c r="G17" s="5">
        <v>21249</v>
      </c>
      <c r="H17" s="5">
        <v>1317</v>
      </c>
      <c r="I17" s="5">
        <v>7710</v>
      </c>
      <c r="J17" s="5">
        <v>54622</v>
      </c>
      <c r="K17" s="5">
        <v>11486</v>
      </c>
      <c r="L17" s="5">
        <v>3955</v>
      </c>
      <c r="M17" s="5">
        <v>1317</v>
      </c>
      <c r="N17" s="5">
        <v>54158</v>
      </c>
      <c r="O17" s="5">
        <v>11812</v>
      </c>
      <c r="P17" s="5">
        <v>1160</v>
      </c>
      <c r="Q17" s="5">
        <v>1936</v>
      </c>
      <c r="R17" s="5">
        <v>977</v>
      </c>
      <c r="S17" s="5">
        <v>785</v>
      </c>
      <c r="T17" s="5">
        <v>68</v>
      </c>
      <c r="U17" s="5">
        <v>18598</v>
      </c>
      <c r="V17" s="5">
        <v>505</v>
      </c>
      <c r="W17" s="5">
        <v>195386</v>
      </c>
      <c r="X17" s="5">
        <v>28058</v>
      </c>
      <c r="Y17" s="5">
        <v>20092</v>
      </c>
      <c r="Z17" s="5">
        <v>25569</v>
      </c>
      <c r="AA17" s="5">
        <v>4994</v>
      </c>
      <c r="AB17" s="5">
        <v>19044</v>
      </c>
      <c r="AC17" s="5">
        <v>7769</v>
      </c>
      <c r="AD17" s="5">
        <v>141495</v>
      </c>
      <c r="AE17" s="5">
        <v>6726</v>
      </c>
      <c r="AF17" s="5">
        <v>24392</v>
      </c>
      <c r="AG17" s="5">
        <v>3253</v>
      </c>
      <c r="AH17" s="5">
        <v>63517</v>
      </c>
      <c r="AI17" s="5">
        <v>56527</v>
      </c>
      <c r="AJ17" s="5">
        <v>13719</v>
      </c>
      <c r="AK17" s="5">
        <v>13428</v>
      </c>
      <c r="AL17" s="5">
        <v>8086</v>
      </c>
      <c r="AM17" s="5">
        <v>17533</v>
      </c>
      <c r="AN17" s="5">
        <v>32677</v>
      </c>
      <c r="AO17" s="5">
        <v>11465</v>
      </c>
      <c r="AP17" s="5">
        <v>74762</v>
      </c>
      <c r="AQ17" s="5">
        <v>12198</v>
      </c>
      <c r="AR17" s="5">
        <v>4374</v>
      </c>
      <c r="AS17" s="5">
        <v>11722</v>
      </c>
      <c r="AT17" s="5">
        <v>14587</v>
      </c>
      <c r="AU17" s="124" t="s">
        <v>65</v>
      </c>
      <c r="AV17" s="5">
        <v>22822</v>
      </c>
      <c r="AW17" s="5">
        <v>19694</v>
      </c>
      <c r="AX17" s="5">
        <v>9022</v>
      </c>
      <c r="AY17" s="5">
        <v>33519</v>
      </c>
      <c r="AZ17" s="5">
        <v>982</v>
      </c>
      <c r="BA17" s="5">
        <v>4241</v>
      </c>
      <c r="BB17" s="5">
        <v>11052</v>
      </c>
      <c r="BC17" s="5">
        <v>1103</v>
      </c>
      <c r="BD17" s="6">
        <v>742</v>
      </c>
      <c r="BE17" s="92">
        <v>1229689</v>
      </c>
      <c r="BF17" s="200"/>
      <c r="BG17" s="112">
        <v>10</v>
      </c>
    </row>
    <row r="18" spans="1:59" ht="12.75">
      <c r="A18" s="200"/>
      <c r="B18" s="8">
        <v>11</v>
      </c>
      <c r="C18" s="181">
        <v>104367</v>
      </c>
      <c r="D18" s="101">
        <f t="shared" si="0"/>
        <v>757901</v>
      </c>
      <c r="E18" s="68">
        <v>10100</v>
      </c>
      <c r="F18" s="5">
        <v>3240</v>
      </c>
      <c r="G18" s="5">
        <v>8875</v>
      </c>
      <c r="H18" s="5">
        <v>935</v>
      </c>
      <c r="I18" s="5">
        <v>5563</v>
      </c>
      <c r="J18" s="5">
        <v>36807</v>
      </c>
      <c r="K18" s="5">
        <v>6774</v>
      </c>
      <c r="L18" s="5">
        <v>4862</v>
      </c>
      <c r="M18" s="5">
        <v>299</v>
      </c>
      <c r="N18" s="5">
        <v>44538</v>
      </c>
      <c r="O18" s="5">
        <v>12128</v>
      </c>
      <c r="P18" s="5">
        <v>419</v>
      </c>
      <c r="Q18" s="5">
        <v>1565</v>
      </c>
      <c r="R18" s="5">
        <v>584</v>
      </c>
      <c r="S18" s="5">
        <v>572</v>
      </c>
      <c r="T18" s="5">
        <v>86</v>
      </c>
      <c r="U18" s="5">
        <v>11327</v>
      </c>
      <c r="V18" s="5">
        <v>287</v>
      </c>
      <c r="W18" s="5">
        <v>93094</v>
      </c>
      <c r="X18" s="5">
        <v>18829</v>
      </c>
      <c r="Y18" s="5">
        <v>9228</v>
      </c>
      <c r="Z18" s="5">
        <v>20760</v>
      </c>
      <c r="AA18" s="5">
        <v>3217</v>
      </c>
      <c r="AB18" s="5">
        <v>12236</v>
      </c>
      <c r="AC18" s="5">
        <v>6776</v>
      </c>
      <c r="AD18" s="5">
        <v>125301</v>
      </c>
      <c r="AE18" s="5">
        <v>5813</v>
      </c>
      <c r="AF18" s="5">
        <v>26835</v>
      </c>
      <c r="AG18" s="5">
        <v>2637</v>
      </c>
      <c r="AH18" s="5">
        <v>57935</v>
      </c>
      <c r="AI18" s="5">
        <v>26425</v>
      </c>
      <c r="AJ18" s="5">
        <v>10134</v>
      </c>
      <c r="AK18" s="5">
        <v>7761</v>
      </c>
      <c r="AL18" s="5">
        <v>12076</v>
      </c>
      <c r="AM18" s="5">
        <v>12549</v>
      </c>
      <c r="AN18" s="5">
        <v>20616</v>
      </c>
      <c r="AO18" s="5">
        <v>5911</v>
      </c>
      <c r="AP18" s="5">
        <v>40208</v>
      </c>
      <c r="AQ18" s="5">
        <v>4751</v>
      </c>
      <c r="AR18" s="5">
        <v>2053</v>
      </c>
      <c r="AS18" s="5">
        <v>4505</v>
      </c>
      <c r="AT18" s="5">
        <v>8535</v>
      </c>
      <c r="AU18" s="124" t="s">
        <v>65</v>
      </c>
      <c r="AV18" s="5">
        <v>13805</v>
      </c>
      <c r="AW18" s="5">
        <v>15797</v>
      </c>
      <c r="AX18" s="5">
        <v>6086</v>
      </c>
      <c r="AY18" s="5">
        <v>24415</v>
      </c>
      <c r="AZ18" s="5">
        <v>678</v>
      </c>
      <c r="BA18" s="5">
        <v>3336</v>
      </c>
      <c r="BB18" s="5">
        <v>5253</v>
      </c>
      <c r="BC18" s="5">
        <v>639</v>
      </c>
      <c r="BD18" s="6">
        <v>746</v>
      </c>
      <c r="BE18" s="92">
        <v>862268</v>
      </c>
      <c r="BF18" s="200"/>
      <c r="BG18" s="112">
        <v>11</v>
      </c>
    </row>
    <row r="19" spans="1:59" ht="12.75">
      <c r="A19" s="200"/>
      <c r="B19" s="8">
        <v>12</v>
      </c>
      <c r="C19" s="181">
        <v>103957</v>
      </c>
      <c r="D19" s="101">
        <f t="shared" si="0"/>
        <v>863384</v>
      </c>
      <c r="E19" s="68">
        <v>9644</v>
      </c>
      <c r="F19" s="5">
        <v>3128</v>
      </c>
      <c r="G19" s="5">
        <v>7427</v>
      </c>
      <c r="H19" s="5">
        <v>1766</v>
      </c>
      <c r="I19" s="5">
        <v>8083</v>
      </c>
      <c r="J19" s="5">
        <v>53690</v>
      </c>
      <c r="K19" s="5">
        <v>6920</v>
      </c>
      <c r="L19" s="5">
        <v>4634</v>
      </c>
      <c r="M19" s="5">
        <v>449</v>
      </c>
      <c r="N19" s="5">
        <v>80843</v>
      </c>
      <c r="O19" s="5">
        <v>5786</v>
      </c>
      <c r="P19" s="5">
        <v>1279</v>
      </c>
      <c r="Q19" s="5">
        <v>2280</v>
      </c>
      <c r="R19" s="5">
        <v>1082</v>
      </c>
      <c r="S19" s="5">
        <v>710</v>
      </c>
      <c r="T19" s="5">
        <v>74</v>
      </c>
      <c r="U19" s="5">
        <v>8135</v>
      </c>
      <c r="V19" s="5">
        <v>640</v>
      </c>
      <c r="W19" s="5">
        <v>101243</v>
      </c>
      <c r="X19" s="5">
        <v>21146</v>
      </c>
      <c r="Y19" s="5">
        <v>8122</v>
      </c>
      <c r="Z19" s="5">
        <v>11765</v>
      </c>
      <c r="AA19" s="5">
        <v>3331</v>
      </c>
      <c r="AB19" s="5">
        <v>19860</v>
      </c>
      <c r="AC19" s="5">
        <v>13525</v>
      </c>
      <c r="AD19" s="5">
        <v>130678</v>
      </c>
      <c r="AE19" s="5">
        <v>12685</v>
      </c>
      <c r="AF19" s="5">
        <v>28104</v>
      </c>
      <c r="AG19" s="5">
        <v>3172</v>
      </c>
      <c r="AH19" s="5">
        <v>69088</v>
      </c>
      <c r="AI19" s="5">
        <v>39108</v>
      </c>
      <c r="AJ19" s="5">
        <v>8060</v>
      </c>
      <c r="AK19" s="5">
        <v>9774</v>
      </c>
      <c r="AL19" s="5">
        <v>5257</v>
      </c>
      <c r="AM19" s="5">
        <v>14374</v>
      </c>
      <c r="AN19" s="5">
        <v>19323</v>
      </c>
      <c r="AO19" s="5">
        <v>7596</v>
      </c>
      <c r="AP19" s="5">
        <v>39329</v>
      </c>
      <c r="AQ19" s="5">
        <v>5157</v>
      </c>
      <c r="AR19" s="5">
        <v>2285</v>
      </c>
      <c r="AS19" s="5">
        <v>3962</v>
      </c>
      <c r="AT19" s="5">
        <v>9623</v>
      </c>
      <c r="AU19" s="124" t="s">
        <v>65</v>
      </c>
      <c r="AV19" s="5">
        <v>15845</v>
      </c>
      <c r="AW19" s="5">
        <v>15662</v>
      </c>
      <c r="AX19" s="5">
        <v>5465</v>
      </c>
      <c r="AY19" s="5">
        <v>27410</v>
      </c>
      <c r="AZ19" s="5">
        <v>1631</v>
      </c>
      <c r="BA19" s="5">
        <v>3148</v>
      </c>
      <c r="BB19" s="5">
        <v>9572</v>
      </c>
      <c r="BC19" s="5">
        <v>1163</v>
      </c>
      <c r="BD19" s="6">
        <v>351</v>
      </c>
      <c r="BE19" s="92">
        <v>967341</v>
      </c>
      <c r="BF19" s="200"/>
      <c r="BG19" s="112">
        <v>12</v>
      </c>
    </row>
    <row r="20" spans="1:59" ht="13.5" thickBot="1">
      <c r="A20" s="12"/>
      <c r="B20" s="13" t="s">
        <v>55</v>
      </c>
      <c r="C20" s="127">
        <f aca="true" t="shared" si="9" ref="C20:BE20">SUM(C17:C19)</f>
        <v>317994</v>
      </c>
      <c r="D20" s="126">
        <f t="shared" si="0"/>
        <v>2741304</v>
      </c>
      <c r="E20" s="136">
        <f t="shared" si="9"/>
        <v>30880</v>
      </c>
      <c r="F20" s="85">
        <f t="shared" si="9"/>
        <v>9046</v>
      </c>
      <c r="G20" s="85">
        <f t="shared" si="9"/>
        <v>37551</v>
      </c>
      <c r="H20" s="87">
        <f t="shared" si="9"/>
        <v>4018</v>
      </c>
      <c r="I20" s="86">
        <f t="shared" si="9"/>
        <v>21356</v>
      </c>
      <c r="J20" s="17">
        <f t="shared" si="9"/>
        <v>145119</v>
      </c>
      <c r="K20" s="86">
        <f t="shared" si="9"/>
        <v>25180</v>
      </c>
      <c r="L20" s="86">
        <f t="shared" si="9"/>
        <v>13451</v>
      </c>
      <c r="M20" s="86">
        <f t="shared" si="9"/>
        <v>2065</v>
      </c>
      <c r="N20" s="17">
        <f t="shared" si="9"/>
        <v>179539</v>
      </c>
      <c r="O20" s="85">
        <f t="shared" si="9"/>
        <v>29726</v>
      </c>
      <c r="P20" s="87">
        <f t="shared" si="9"/>
        <v>2858</v>
      </c>
      <c r="Q20" s="85">
        <f t="shared" si="9"/>
        <v>5781</v>
      </c>
      <c r="R20" s="87">
        <f t="shared" si="9"/>
        <v>2643</v>
      </c>
      <c r="S20" s="85">
        <f t="shared" si="9"/>
        <v>2067</v>
      </c>
      <c r="T20" s="87">
        <f t="shared" si="9"/>
        <v>228</v>
      </c>
      <c r="U20" s="85">
        <f t="shared" si="9"/>
        <v>38060</v>
      </c>
      <c r="V20" s="87">
        <f t="shared" si="9"/>
        <v>1432</v>
      </c>
      <c r="W20" s="10">
        <f t="shared" si="9"/>
        <v>389723</v>
      </c>
      <c r="X20" s="18">
        <f t="shared" si="9"/>
        <v>68033</v>
      </c>
      <c r="Y20" s="85">
        <f t="shared" si="9"/>
        <v>37442</v>
      </c>
      <c r="Z20" s="18">
        <f t="shared" si="9"/>
        <v>58094</v>
      </c>
      <c r="AA20" s="85">
        <f t="shared" si="9"/>
        <v>11542</v>
      </c>
      <c r="AB20" s="18">
        <f t="shared" si="9"/>
        <v>51140</v>
      </c>
      <c r="AC20" s="85">
        <f t="shared" si="9"/>
        <v>28070</v>
      </c>
      <c r="AD20" s="16">
        <f t="shared" si="9"/>
        <v>397474</v>
      </c>
      <c r="AE20" s="85">
        <f t="shared" si="9"/>
        <v>25224</v>
      </c>
      <c r="AF20" s="16">
        <f t="shared" si="9"/>
        <v>79331</v>
      </c>
      <c r="AG20" s="85">
        <f t="shared" si="9"/>
        <v>9062</v>
      </c>
      <c r="AH20" s="16">
        <f t="shared" si="9"/>
        <v>190540</v>
      </c>
      <c r="AI20" s="10">
        <f t="shared" si="9"/>
        <v>122060</v>
      </c>
      <c r="AJ20" s="87">
        <f t="shared" si="9"/>
        <v>31913</v>
      </c>
      <c r="AK20" s="85">
        <f t="shared" si="9"/>
        <v>30963</v>
      </c>
      <c r="AL20" s="87">
        <f t="shared" si="9"/>
        <v>25419</v>
      </c>
      <c r="AM20" s="85">
        <f t="shared" si="9"/>
        <v>44456</v>
      </c>
      <c r="AN20" s="87">
        <f t="shared" si="9"/>
        <v>72616</v>
      </c>
      <c r="AO20" s="85">
        <f t="shared" si="9"/>
        <v>24972</v>
      </c>
      <c r="AP20" s="10">
        <f t="shared" si="9"/>
        <v>154299</v>
      </c>
      <c r="AQ20" s="85">
        <f t="shared" si="9"/>
        <v>22106</v>
      </c>
      <c r="AR20" s="85">
        <f t="shared" si="9"/>
        <v>8712</v>
      </c>
      <c r="AS20" s="85">
        <f t="shared" si="9"/>
        <v>20189</v>
      </c>
      <c r="AT20" s="85">
        <f t="shared" si="9"/>
        <v>32745</v>
      </c>
      <c r="AU20" s="85"/>
      <c r="AV20" s="85">
        <f t="shared" si="9"/>
        <v>52472</v>
      </c>
      <c r="AW20" s="85">
        <f t="shared" si="9"/>
        <v>51153</v>
      </c>
      <c r="AX20" s="85">
        <f t="shared" si="9"/>
        <v>20573</v>
      </c>
      <c r="AY20" s="85">
        <f t="shared" si="9"/>
        <v>85344</v>
      </c>
      <c r="AZ20" s="85">
        <f t="shared" si="9"/>
        <v>3291</v>
      </c>
      <c r="BA20" s="85">
        <f t="shared" si="9"/>
        <v>10725</v>
      </c>
      <c r="BB20" s="85">
        <f t="shared" si="9"/>
        <v>25877</v>
      </c>
      <c r="BC20" s="85">
        <f t="shared" si="9"/>
        <v>2905</v>
      </c>
      <c r="BD20" s="86">
        <f t="shared" si="9"/>
        <v>1839</v>
      </c>
      <c r="BE20" s="94">
        <f t="shared" si="9"/>
        <v>3059298</v>
      </c>
      <c r="BF20" s="12"/>
      <c r="BG20" s="116" t="s">
        <v>55</v>
      </c>
    </row>
    <row r="21" spans="1:59" ht="19.5" customHeight="1" thickBot="1">
      <c r="A21" s="21"/>
      <c r="B21" s="62" t="s">
        <v>69</v>
      </c>
      <c r="C21" s="96">
        <f>C16+C20</f>
        <v>1270768</v>
      </c>
      <c r="D21" s="138">
        <f t="shared" si="0"/>
        <v>11677323</v>
      </c>
      <c r="E21" s="174">
        <f aca="true" t="shared" si="10" ref="E21:BE21">E16+E20</f>
        <v>157315</v>
      </c>
      <c r="F21" s="175">
        <f t="shared" si="10"/>
        <v>38379</v>
      </c>
      <c r="G21" s="175">
        <f t="shared" si="10"/>
        <v>223766</v>
      </c>
      <c r="H21" s="176">
        <f t="shared" si="10"/>
        <v>16318</v>
      </c>
      <c r="I21" s="172">
        <f t="shared" si="10"/>
        <v>105398</v>
      </c>
      <c r="J21" s="172">
        <f t="shared" si="10"/>
        <v>627545</v>
      </c>
      <c r="K21" s="172">
        <f t="shared" si="10"/>
        <v>113635</v>
      </c>
      <c r="L21" s="172">
        <f t="shared" si="10"/>
        <v>46316</v>
      </c>
      <c r="M21" s="172">
        <f t="shared" si="10"/>
        <v>8440</v>
      </c>
      <c r="N21" s="172">
        <f t="shared" si="10"/>
        <v>817477</v>
      </c>
      <c r="O21" s="175">
        <f t="shared" si="10"/>
        <v>70963</v>
      </c>
      <c r="P21" s="176">
        <f t="shared" si="10"/>
        <v>19365</v>
      </c>
      <c r="Q21" s="175">
        <f t="shared" si="10"/>
        <v>26985</v>
      </c>
      <c r="R21" s="176">
        <f t="shared" si="10"/>
        <v>11001</v>
      </c>
      <c r="S21" s="175">
        <f t="shared" si="10"/>
        <v>10269</v>
      </c>
      <c r="T21" s="176">
        <f t="shared" si="10"/>
        <v>1128</v>
      </c>
      <c r="U21" s="175">
        <f t="shared" si="10"/>
        <v>164330</v>
      </c>
      <c r="V21" s="176">
        <f t="shared" si="10"/>
        <v>6203</v>
      </c>
      <c r="W21" s="175">
        <f t="shared" si="10"/>
        <v>1554015</v>
      </c>
      <c r="X21" s="176">
        <f t="shared" si="10"/>
        <v>292100</v>
      </c>
      <c r="Y21" s="175">
        <f t="shared" si="10"/>
        <v>178726</v>
      </c>
      <c r="Z21" s="176">
        <f t="shared" si="10"/>
        <v>313097</v>
      </c>
      <c r="AA21" s="175">
        <f t="shared" si="10"/>
        <v>60653</v>
      </c>
      <c r="AB21" s="176">
        <f t="shared" si="10"/>
        <v>186540</v>
      </c>
      <c r="AC21" s="175">
        <f t="shared" si="10"/>
        <v>117569</v>
      </c>
      <c r="AD21" s="169">
        <f t="shared" si="10"/>
        <v>1577524</v>
      </c>
      <c r="AE21" s="175">
        <f t="shared" si="10"/>
        <v>114950</v>
      </c>
      <c r="AF21" s="169">
        <f t="shared" si="10"/>
        <v>290714</v>
      </c>
      <c r="AG21" s="175">
        <f t="shared" si="10"/>
        <v>31181</v>
      </c>
      <c r="AH21" s="169">
        <f t="shared" si="10"/>
        <v>691717</v>
      </c>
      <c r="AI21" s="175">
        <f t="shared" si="10"/>
        <v>612244</v>
      </c>
      <c r="AJ21" s="176">
        <f t="shared" si="10"/>
        <v>165688</v>
      </c>
      <c r="AK21" s="175">
        <f t="shared" si="10"/>
        <v>133735</v>
      </c>
      <c r="AL21" s="176">
        <f t="shared" si="10"/>
        <v>118111</v>
      </c>
      <c r="AM21" s="175">
        <f t="shared" si="10"/>
        <v>176098</v>
      </c>
      <c r="AN21" s="176">
        <f t="shared" si="10"/>
        <v>284393</v>
      </c>
      <c r="AO21" s="172">
        <f t="shared" si="10"/>
        <v>127492</v>
      </c>
      <c r="AP21" s="172">
        <f t="shared" si="10"/>
        <v>708162</v>
      </c>
      <c r="AQ21" s="172">
        <f t="shared" si="10"/>
        <v>111473</v>
      </c>
      <c r="AR21" s="175">
        <f t="shared" si="10"/>
        <v>47220</v>
      </c>
      <c r="AS21" s="175">
        <f t="shared" si="10"/>
        <v>104403</v>
      </c>
      <c r="AT21" s="175">
        <f t="shared" si="10"/>
        <v>139567</v>
      </c>
      <c r="AU21" s="174"/>
      <c r="AV21" s="175">
        <f t="shared" si="10"/>
        <v>222003</v>
      </c>
      <c r="AW21" s="176">
        <f t="shared" si="10"/>
        <v>188886</v>
      </c>
      <c r="AX21" s="175">
        <f t="shared" si="10"/>
        <v>103047</v>
      </c>
      <c r="AY21" s="176">
        <f t="shared" si="10"/>
        <v>327885</v>
      </c>
      <c r="AZ21" s="172">
        <f t="shared" si="10"/>
        <v>12600</v>
      </c>
      <c r="BA21" s="175">
        <f t="shared" si="10"/>
        <v>50910</v>
      </c>
      <c r="BB21" s="176">
        <f t="shared" si="10"/>
        <v>143329</v>
      </c>
      <c r="BC21" s="175">
        <f t="shared" si="10"/>
        <v>16280</v>
      </c>
      <c r="BD21" s="176">
        <f t="shared" si="10"/>
        <v>10178</v>
      </c>
      <c r="BE21" s="96">
        <f t="shared" si="10"/>
        <v>12948091</v>
      </c>
      <c r="BF21" s="21"/>
      <c r="BG21" s="62" t="s">
        <v>69</v>
      </c>
    </row>
    <row r="22" spans="1:59" ht="9.75" customHeight="1">
      <c r="A22" s="60"/>
      <c r="B22" s="61"/>
      <c r="C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  <c r="AE22" s="58"/>
      <c r="AF22" s="59"/>
      <c r="AG22" s="58"/>
      <c r="AH22" s="59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60"/>
      <c r="BG22" s="61"/>
    </row>
    <row r="23" spans="1:59" ht="18" customHeight="1" thickBot="1">
      <c r="A23" s="66"/>
      <c r="B23" s="67" t="s">
        <v>68</v>
      </c>
      <c r="C23" s="54"/>
      <c r="D23" s="98"/>
      <c r="E23" s="57"/>
      <c r="F23" s="53"/>
      <c r="G23" s="53"/>
      <c r="H23" s="54"/>
      <c r="I23" s="55"/>
      <c r="J23" s="55"/>
      <c r="K23" s="55"/>
      <c r="L23" s="55"/>
      <c r="M23" s="55"/>
      <c r="N23" s="55"/>
      <c r="O23" s="53"/>
      <c r="P23" s="54"/>
      <c r="Q23" s="53"/>
      <c r="R23" s="54"/>
      <c r="S23" s="53"/>
      <c r="T23" s="54"/>
      <c r="U23" s="53"/>
      <c r="V23" s="54"/>
      <c r="W23" s="53"/>
      <c r="X23" s="54"/>
      <c r="Y23" s="53"/>
      <c r="Z23" s="54"/>
      <c r="AA23" s="53"/>
      <c r="AB23" s="54"/>
      <c r="AC23" s="53"/>
      <c r="AD23" s="56"/>
      <c r="AE23" s="53"/>
      <c r="AF23" s="56"/>
      <c r="AG23" s="53"/>
      <c r="AH23" s="56"/>
      <c r="AI23" s="53"/>
      <c r="AJ23" s="54"/>
      <c r="AK23" s="53"/>
      <c r="AL23" s="54"/>
      <c r="AM23" s="53"/>
      <c r="AN23" s="54"/>
      <c r="AO23" s="53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4"/>
      <c r="BB23" s="54"/>
      <c r="BC23" s="54"/>
      <c r="BD23" s="54"/>
      <c r="BE23" s="97"/>
      <c r="BF23" s="66"/>
      <c r="BG23" s="67" t="s">
        <v>68</v>
      </c>
    </row>
    <row r="24" spans="1:59" ht="12.75">
      <c r="A24" s="201">
        <v>2012</v>
      </c>
      <c r="B24" s="63">
        <v>1</v>
      </c>
      <c r="C24" s="177">
        <v>81266</v>
      </c>
      <c r="D24" s="100">
        <f>BE24-C24</f>
        <v>661551</v>
      </c>
      <c r="E24" s="88">
        <v>6859</v>
      </c>
      <c r="F24" s="89">
        <v>1363</v>
      </c>
      <c r="G24" s="89">
        <v>4599</v>
      </c>
      <c r="H24" s="89">
        <v>815</v>
      </c>
      <c r="I24" s="89">
        <v>2584</v>
      </c>
      <c r="J24" s="192">
        <v>26695</v>
      </c>
      <c r="K24" s="89">
        <v>5022</v>
      </c>
      <c r="L24" s="89">
        <v>3174</v>
      </c>
      <c r="M24" s="89">
        <v>192</v>
      </c>
      <c r="N24" s="192">
        <v>49832</v>
      </c>
      <c r="O24" s="89">
        <v>3019</v>
      </c>
      <c r="P24" s="89">
        <v>497</v>
      </c>
      <c r="Q24" s="89">
        <v>1088</v>
      </c>
      <c r="R24" s="89">
        <v>505</v>
      </c>
      <c r="S24" s="89">
        <v>435</v>
      </c>
      <c r="T24" s="89">
        <v>53</v>
      </c>
      <c r="U24" s="89">
        <v>4365</v>
      </c>
      <c r="V24" s="89">
        <v>278</v>
      </c>
      <c r="W24" s="192">
        <v>54358</v>
      </c>
      <c r="X24" s="89">
        <v>9959</v>
      </c>
      <c r="Y24" s="89">
        <v>4271</v>
      </c>
      <c r="Z24" s="89">
        <v>10797</v>
      </c>
      <c r="AA24" s="89">
        <v>1773</v>
      </c>
      <c r="AB24" s="192">
        <v>8824</v>
      </c>
      <c r="AC24" s="89">
        <v>4241</v>
      </c>
      <c r="AD24" s="192">
        <v>233571</v>
      </c>
      <c r="AE24" s="89">
        <v>6281</v>
      </c>
      <c r="AF24" s="89">
        <v>17524</v>
      </c>
      <c r="AG24" s="89">
        <v>1291</v>
      </c>
      <c r="AH24" s="89">
        <v>34125</v>
      </c>
      <c r="AI24" s="192">
        <v>15559</v>
      </c>
      <c r="AJ24" s="89">
        <v>4572</v>
      </c>
      <c r="AK24" s="89">
        <v>5360</v>
      </c>
      <c r="AL24" s="89">
        <v>5065</v>
      </c>
      <c r="AM24" s="89">
        <v>16490</v>
      </c>
      <c r="AN24" s="89">
        <v>15145</v>
      </c>
      <c r="AO24" s="89">
        <v>2895</v>
      </c>
      <c r="AP24" s="192">
        <v>21443</v>
      </c>
      <c r="AQ24" s="89">
        <v>5730</v>
      </c>
      <c r="AR24" s="89">
        <v>1498</v>
      </c>
      <c r="AS24" s="89">
        <v>4653</v>
      </c>
      <c r="AT24" s="89">
        <v>6511</v>
      </c>
      <c r="AU24" s="89">
        <v>1335</v>
      </c>
      <c r="AV24" s="89">
        <v>10487</v>
      </c>
      <c r="AW24" s="89">
        <v>8657</v>
      </c>
      <c r="AX24" s="89">
        <v>6435</v>
      </c>
      <c r="AY24" s="89">
        <v>20510</v>
      </c>
      <c r="AZ24" s="89">
        <v>857</v>
      </c>
      <c r="BA24" s="89">
        <v>2436</v>
      </c>
      <c r="BB24" s="89">
        <v>6743</v>
      </c>
      <c r="BC24" s="89">
        <v>564</v>
      </c>
      <c r="BD24" s="90">
        <v>216</v>
      </c>
      <c r="BE24" s="182">
        <v>742817</v>
      </c>
      <c r="BF24" s="201">
        <v>2012</v>
      </c>
      <c r="BG24" s="63">
        <v>1</v>
      </c>
    </row>
    <row r="25" spans="1:59" ht="12.75">
      <c r="A25" s="202"/>
      <c r="B25" s="64">
        <v>2</v>
      </c>
      <c r="C25" s="178">
        <v>91711</v>
      </c>
      <c r="D25" s="101">
        <f>BE25-C25</f>
        <v>523026</v>
      </c>
      <c r="E25" s="2">
        <v>8365</v>
      </c>
      <c r="F25" s="3">
        <v>1551</v>
      </c>
      <c r="G25" s="3">
        <v>10329</v>
      </c>
      <c r="H25" s="3">
        <v>574</v>
      </c>
      <c r="I25" s="3">
        <v>4036</v>
      </c>
      <c r="J25" s="193">
        <v>34962</v>
      </c>
      <c r="K25" s="3">
        <v>2798</v>
      </c>
      <c r="L25" s="3">
        <v>4024</v>
      </c>
      <c r="M25" s="3">
        <v>168</v>
      </c>
      <c r="N25" s="193">
        <v>38300</v>
      </c>
      <c r="O25" s="3">
        <v>3485</v>
      </c>
      <c r="P25" s="3">
        <v>487</v>
      </c>
      <c r="Q25" s="3">
        <v>1131</v>
      </c>
      <c r="R25" s="3">
        <v>742</v>
      </c>
      <c r="S25" s="3">
        <v>495</v>
      </c>
      <c r="T25" s="3">
        <v>128</v>
      </c>
      <c r="U25" s="3">
        <v>5382</v>
      </c>
      <c r="V25" s="3">
        <v>250</v>
      </c>
      <c r="W25" s="193">
        <v>64328</v>
      </c>
      <c r="X25" s="3">
        <v>13308</v>
      </c>
      <c r="Y25" s="3">
        <v>5870</v>
      </c>
      <c r="Z25" s="3">
        <v>12336</v>
      </c>
      <c r="AA25" s="3">
        <v>3477</v>
      </c>
      <c r="AB25" s="193">
        <v>9244</v>
      </c>
      <c r="AC25" s="3">
        <v>3712</v>
      </c>
      <c r="AD25" s="193">
        <v>72318</v>
      </c>
      <c r="AE25" s="3">
        <v>4303</v>
      </c>
      <c r="AF25" s="3">
        <v>22888</v>
      </c>
      <c r="AG25" s="3">
        <v>2144</v>
      </c>
      <c r="AH25" s="3">
        <v>51970</v>
      </c>
      <c r="AI25" s="193">
        <v>17390</v>
      </c>
      <c r="AJ25" s="3">
        <v>5078</v>
      </c>
      <c r="AK25" s="3">
        <v>5592</v>
      </c>
      <c r="AL25" s="3">
        <v>5293</v>
      </c>
      <c r="AM25" s="3">
        <v>7197</v>
      </c>
      <c r="AN25" s="3">
        <v>9032</v>
      </c>
      <c r="AO25" s="3">
        <v>2635</v>
      </c>
      <c r="AP25" s="193">
        <v>21115</v>
      </c>
      <c r="AQ25" s="3">
        <v>5023</v>
      </c>
      <c r="AR25" s="3">
        <v>1374</v>
      </c>
      <c r="AS25" s="3">
        <v>4894</v>
      </c>
      <c r="AT25" s="3">
        <v>6244</v>
      </c>
      <c r="AU25" s="3">
        <v>1402</v>
      </c>
      <c r="AV25" s="3">
        <v>7284</v>
      </c>
      <c r="AW25" s="3">
        <v>12559</v>
      </c>
      <c r="AX25" s="3">
        <v>6813</v>
      </c>
      <c r="AY25" s="3">
        <v>14055</v>
      </c>
      <c r="AZ25" s="3">
        <v>818</v>
      </c>
      <c r="BA25" s="3">
        <v>2370</v>
      </c>
      <c r="BB25" s="3">
        <v>3163</v>
      </c>
      <c r="BC25" s="3">
        <v>397</v>
      </c>
      <c r="BD25" s="4">
        <v>193</v>
      </c>
      <c r="BE25" s="92">
        <v>614737</v>
      </c>
      <c r="BF25" s="202"/>
      <c r="BG25" s="64">
        <v>2</v>
      </c>
    </row>
    <row r="26" spans="1:59" ht="13.5" thickBot="1">
      <c r="A26" s="202"/>
      <c r="B26" s="65">
        <v>3</v>
      </c>
      <c r="C26" s="178">
        <v>111428</v>
      </c>
      <c r="D26" s="102">
        <f>BE26-C26</f>
        <v>940628</v>
      </c>
      <c r="E26" s="2">
        <v>13149</v>
      </c>
      <c r="F26" s="3">
        <v>2683</v>
      </c>
      <c r="G26" s="3">
        <v>14081</v>
      </c>
      <c r="H26" s="3">
        <v>1054</v>
      </c>
      <c r="I26" s="3">
        <v>8266</v>
      </c>
      <c r="J26" s="193">
        <v>42603</v>
      </c>
      <c r="K26" s="3">
        <v>6685</v>
      </c>
      <c r="L26" s="3">
        <v>5176</v>
      </c>
      <c r="M26" s="3">
        <v>308</v>
      </c>
      <c r="N26" s="193">
        <v>130105</v>
      </c>
      <c r="O26" s="3">
        <v>7951</v>
      </c>
      <c r="P26" s="3">
        <v>520</v>
      </c>
      <c r="Q26" s="3">
        <v>2018</v>
      </c>
      <c r="R26" s="3">
        <v>713</v>
      </c>
      <c r="S26" s="3">
        <v>405</v>
      </c>
      <c r="T26" s="3">
        <v>60</v>
      </c>
      <c r="U26" s="3">
        <v>18495</v>
      </c>
      <c r="V26" s="3">
        <v>430</v>
      </c>
      <c r="W26" s="193">
        <v>118624</v>
      </c>
      <c r="X26" s="3">
        <v>17442</v>
      </c>
      <c r="Y26" s="3">
        <v>8765</v>
      </c>
      <c r="Z26" s="3">
        <v>16488</v>
      </c>
      <c r="AA26" s="3">
        <v>4168</v>
      </c>
      <c r="AB26" s="193">
        <v>15528</v>
      </c>
      <c r="AC26" s="3">
        <v>7083</v>
      </c>
      <c r="AD26" s="193">
        <v>139130</v>
      </c>
      <c r="AE26" s="3">
        <v>16263</v>
      </c>
      <c r="AF26" s="3">
        <v>28468</v>
      </c>
      <c r="AG26" s="3">
        <v>3513</v>
      </c>
      <c r="AH26" s="3">
        <v>61402</v>
      </c>
      <c r="AI26" s="193">
        <v>34362</v>
      </c>
      <c r="AJ26" s="3">
        <v>9719</v>
      </c>
      <c r="AK26" s="3">
        <v>8589</v>
      </c>
      <c r="AL26" s="3">
        <v>6263</v>
      </c>
      <c r="AM26" s="3">
        <v>18063</v>
      </c>
      <c r="AN26" s="3">
        <v>23791</v>
      </c>
      <c r="AO26" s="3">
        <v>6771</v>
      </c>
      <c r="AP26" s="193">
        <v>43450</v>
      </c>
      <c r="AQ26" s="3">
        <v>5584</v>
      </c>
      <c r="AR26" s="3">
        <v>2549</v>
      </c>
      <c r="AS26" s="3">
        <v>6569</v>
      </c>
      <c r="AT26" s="3">
        <v>7454</v>
      </c>
      <c r="AU26" s="3">
        <v>1797</v>
      </c>
      <c r="AV26" s="3">
        <v>15271</v>
      </c>
      <c r="AW26" s="3">
        <v>17744</v>
      </c>
      <c r="AX26" s="3">
        <v>6788</v>
      </c>
      <c r="AY26" s="3">
        <v>22074</v>
      </c>
      <c r="AZ26" s="3">
        <v>733</v>
      </c>
      <c r="BA26" s="3">
        <v>4039</v>
      </c>
      <c r="BB26" s="3">
        <v>6255</v>
      </c>
      <c r="BC26" s="3">
        <v>610</v>
      </c>
      <c r="BD26" s="4">
        <v>577</v>
      </c>
      <c r="BE26" s="92">
        <v>1052056</v>
      </c>
      <c r="BF26" s="202"/>
      <c r="BG26" s="65">
        <v>3</v>
      </c>
    </row>
    <row r="27" spans="1:59" ht="12.75">
      <c r="A27" s="202"/>
      <c r="B27" s="82" t="s">
        <v>54</v>
      </c>
      <c r="C27" s="34">
        <f aca="true" t="shared" si="11" ref="C27:BE27">SUM(C24:C26)</f>
        <v>284405</v>
      </c>
      <c r="D27" s="108">
        <f>BE27-C27</f>
        <v>2125205</v>
      </c>
      <c r="E27" s="137">
        <f t="shared" si="11"/>
        <v>28373</v>
      </c>
      <c r="F27" s="29">
        <f t="shared" si="11"/>
        <v>5597</v>
      </c>
      <c r="G27" s="29">
        <f t="shared" si="11"/>
        <v>29009</v>
      </c>
      <c r="H27" s="30">
        <f t="shared" si="11"/>
        <v>2443</v>
      </c>
      <c r="I27" s="31">
        <f t="shared" si="11"/>
        <v>14886</v>
      </c>
      <c r="J27" s="32">
        <f t="shared" si="11"/>
        <v>104260</v>
      </c>
      <c r="K27" s="31">
        <f t="shared" si="11"/>
        <v>14505</v>
      </c>
      <c r="L27" s="31">
        <f t="shared" si="11"/>
        <v>12374</v>
      </c>
      <c r="M27" s="31">
        <f t="shared" si="11"/>
        <v>668</v>
      </c>
      <c r="N27" s="32">
        <f t="shared" si="11"/>
        <v>218237</v>
      </c>
      <c r="O27" s="29">
        <f t="shared" si="11"/>
        <v>14455</v>
      </c>
      <c r="P27" s="30">
        <f t="shared" si="11"/>
        <v>1504</v>
      </c>
      <c r="Q27" s="29">
        <f t="shared" si="11"/>
        <v>4237</v>
      </c>
      <c r="R27" s="30">
        <f t="shared" si="11"/>
        <v>1960</v>
      </c>
      <c r="S27" s="29">
        <f t="shared" si="11"/>
        <v>1335</v>
      </c>
      <c r="T27" s="30">
        <f t="shared" si="11"/>
        <v>241</v>
      </c>
      <c r="U27" s="29">
        <f t="shared" si="11"/>
        <v>28242</v>
      </c>
      <c r="V27" s="30">
        <f t="shared" si="11"/>
        <v>958</v>
      </c>
      <c r="W27" s="33">
        <f t="shared" si="11"/>
        <v>237310</v>
      </c>
      <c r="X27" s="34">
        <f t="shared" si="11"/>
        <v>40709</v>
      </c>
      <c r="Y27" s="29">
        <f t="shared" si="11"/>
        <v>18906</v>
      </c>
      <c r="Z27" s="34">
        <f t="shared" si="11"/>
        <v>39621</v>
      </c>
      <c r="AA27" s="29">
        <f t="shared" si="11"/>
        <v>9418</v>
      </c>
      <c r="AB27" s="34">
        <f t="shared" si="11"/>
        <v>33596</v>
      </c>
      <c r="AC27" s="29">
        <f t="shared" si="11"/>
        <v>15036</v>
      </c>
      <c r="AD27" s="34">
        <f t="shared" si="11"/>
        <v>445019</v>
      </c>
      <c r="AE27" s="29">
        <f t="shared" si="11"/>
        <v>26847</v>
      </c>
      <c r="AF27" s="35">
        <f t="shared" si="11"/>
        <v>68880</v>
      </c>
      <c r="AG27" s="29">
        <f t="shared" si="11"/>
        <v>6948</v>
      </c>
      <c r="AH27" s="35">
        <f t="shared" si="11"/>
        <v>147497</v>
      </c>
      <c r="AI27" s="33">
        <f t="shared" si="11"/>
        <v>67311</v>
      </c>
      <c r="AJ27" s="30">
        <f t="shared" si="11"/>
        <v>19369</v>
      </c>
      <c r="AK27" s="29">
        <f t="shared" si="11"/>
        <v>19541</v>
      </c>
      <c r="AL27" s="30">
        <f t="shared" si="11"/>
        <v>16621</v>
      </c>
      <c r="AM27" s="29">
        <f t="shared" si="11"/>
        <v>41750</v>
      </c>
      <c r="AN27" s="30">
        <f t="shared" si="11"/>
        <v>47968</v>
      </c>
      <c r="AO27" s="29">
        <f t="shared" si="11"/>
        <v>12301</v>
      </c>
      <c r="AP27" s="33">
        <f t="shared" si="11"/>
        <v>86008</v>
      </c>
      <c r="AQ27" s="29">
        <f t="shared" si="11"/>
        <v>16337</v>
      </c>
      <c r="AR27" s="29">
        <f t="shared" si="11"/>
        <v>5421</v>
      </c>
      <c r="AS27" s="29">
        <f t="shared" si="11"/>
        <v>16116</v>
      </c>
      <c r="AT27" s="29">
        <f t="shared" si="11"/>
        <v>20209</v>
      </c>
      <c r="AU27" s="29">
        <f t="shared" si="11"/>
        <v>4534</v>
      </c>
      <c r="AV27" s="29">
        <f t="shared" si="11"/>
        <v>33042</v>
      </c>
      <c r="AW27" s="29">
        <f t="shared" si="11"/>
        <v>38960</v>
      </c>
      <c r="AX27" s="29">
        <f t="shared" si="11"/>
        <v>20036</v>
      </c>
      <c r="AY27" s="29">
        <f t="shared" si="11"/>
        <v>56639</v>
      </c>
      <c r="AZ27" s="29">
        <f t="shared" si="11"/>
        <v>2408</v>
      </c>
      <c r="BA27" s="29">
        <f t="shared" si="11"/>
        <v>8845</v>
      </c>
      <c r="BB27" s="29">
        <f t="shared" si="11"/>
        <v>16161</v>
      </c>
      <c r="BC27" s="31">
        <f t="shared" si="11"/>
        <v>1571</v>
      </c>
      <c r="BD27" s="31">
        <f t="shared" si="11"/>
        <v>986</v>
      </c>
      <c r="BE27" s="206">
        <f t="shared" si="11"/>
        <v>2409610</v>
      </c>
      <c r="BF27" s="202"/>
      <c r="BG27" s="82" t="s">
        <v>54</v>
      </c>
    </row>
    <row r="28" spans="1:59" s="7" customFormat="1" ht="12.75">
      <c r="A28" s="202"/>
      <c r="B28" s="20" t="s">
        <v>67</v>
      </c>
      <c r="C28" s="103">
        <f aca="true" t="shared" si="12" ref="C28:AT28">C27/C7*100</f>
        <v>252.7842217067079</v>
      </c>
      <c r="D28" s="109">
        <f>D27/D7*100</f>
        <v>179.48214472719656</v>
      </c>
      <c r="E28" s="103">
        <f t="shared" si="12"/>
        <v>132.55314178930155</v>
      </c>
      <c r="F28" s="106">
        <f t="shared" si="12"/>
        <v>136.6121552355382</v>
      </c>
      <c r="G28" s="107">
        <f t="shared" si="12"/>
        <v>89.24473157975696</v>
      </c>
      <c r="H28" s="106">
        <f t="shared" si="12"/>
        <v>181.50074294205052</v>
      </c>
      <c r="I28" s="106">
        <f t="shared" si="12"/>
        <v>100.15474668640248</v>
      </c>
      <c r="J28" s="106">
        <f t="shared" si="12"/>
        <v>146.63441253410593</v>
      </c>
      <c r="K28" s="106">
        <f t="shared" si="12"/>
        <v>106.00745450559089</v>
      </c>
      <c r="L28" s="106">
        <f t="shared" si="12"/>
        <v>335.2479002980222</v>
      </c>
      <c r="M28" s="106">
        <f t="shared" si="12"/>
        <v>70.46413502109705</v>
      </c>
      <c r="N28" s="107">
        <f t="shared" si="12"/>
        <v>177.92752028046147</v>
      </c>
      <c r="O28" s="106">
        <f t="shared" si="12"/>
        <v>117.72131281048945</v>
      </c>
      <c r="P28" s="106">
        <f t="shared" si="12"/>
        <v>108.04597701149426</v>
      </c>
      <c r="Q28" s="106">
        <f t="shared" si="12"/>
        <v>179.76240984302078</v>
      </c>
      <c r="R28" s="106">
        <f t="shared" si="12"/>
        <v>185.25519848771265</v>
      </c>
      <c r="S28" s="106">
        <f t="shared" si="12"/>
        <v>122.36480293308891</v>
      </c>
      <c r="T28" s="106">
        <f t="shared" si="12"/>
        <v>286.9047619047619</v>
      </c>
      <c r="U28" s="106">
        <f t="shared" si="12"/>
        <v>148.5092285849503</v>
      </c>
      <c r="V28" s="106">
        <f t="shared" si="12"/>
        <v>435.45454545454544</v>
      </c>
      <c r="W28" s="106">
        <f t="shared" si="12"/>
        <v>143.86871093489503</v>
      </c>
      <c r="X28" s="106">
        <f t="shared" si="12"/>
        <v>163.9574690885658</v>
      </c>
      <c r="Y28" s="106">
        <f t="shared" si="12"/>
        <v>94.04566482614534</v>
      </c>
      <c r="Z28" s="106">
        <f t="shared" si="12"/>
        <v>167.43861725055996</v>
      </c>
      <c r="AA28" s="106">
        <f t="shared" si="12"/>
        <v>136.2755028215888</v>
      </c>
      <c r="AB28" s="106">
        <f t="shared" si="12"/>
        <v>187.2999944249317</v>
      </c>
      <c r="AC28" s="106">
        <f t="shared" si="12"/>
        <v>151.37420718816068</v>
      </c>
      <c r="AD28" s="106">
        <f t="shared" si="12"/>
        <v>299.3575858682345</v>
      </c>
      <c r="AE28" s="106">
        <f t="shared" si="12"/>
        <v>198.8077606635071</v>
      </c>
      <c r="AF28" s="106">
        <f t="shared" si="12"/>
        <v>304.0925345459362</v>
      </c>
      <c r="AG28" s="106">
        <f t="shared" si="12"/>
        <v>127.5330396475771</v>
      </c>
      <c r="AH28" s="106">
        <f t="shared" si="12"/>
        <v>241.6795018843192</v>
      </c>
      <c r="AI28" s="106">
        <f t="shared" si="12"/>
        <v>101.81358906098741</v>
      </c>
      <c r="AJ28" s="106">
        <f t="shared" si="12"/>
        <v>71.63356633011576</v>
      </c>
      <c r="AK28" s="106">
        <f t="shared" si="12"/>
        <v>118.52368532783406</v>
      </c>
      <c r="AL28" s="106">
        <f t="shared" si="12"/>
        <v>187.06809229037705</v>
      </c>
      <c r="AM28" s="106">
        <f t="shared" si="12"/>
        <v>268.36793726296844</v>
      </c>
      <c r="AN28" s="106">
        <f t="shared" si="12"/>
        <v>145.6311858643512</v>
      </c>
      <c r="AO28" s="106">
        <f t="shared" si="12"/>
        <v>130.00422743606003</v>
      </c>
      <c r="AP28" s="106">
        <f t="shared" si="12"/>
        <v>156.86589213737255</v>
      </c>
      <c r="AQ28" s="106">
        <f t="shared" si="12"/>
        <v>170.74623745819397</v>
      </c>
      <c r="AR28" s="106">
        <f t="shared" si="12"/>
        <v>151.50922302962547</v>
      </c>
      <c r="AS28" s="106">
        <f t="shared" si="12"/>
        <v>183.21964529331512</v>
      </c>
      <c r="AT28" s="106">
        <f t="shared" si="12"/>
        <v>213.0402698713894</v>
      </c>
      <c r="AU28" s="106"/>
      <c r="AV28" s="106">
        <f aca="true" t="shared" si="13" ref="AV28:BE28">AV27/AV7*100</f>
        <v>162.64828944129954</v>
      </c>
      <c r="AW28" s="106">
        <f t="shared" si="13"/>
        <v>368.869532285552</v>
      </c>
      <c r="AX28" s="106">
        <f t="shared" si="13"/>
        <v>239.26438977788393</v>
      </c>
      <c r="AY28" s="106">
        <f t="shared" si="13"/>
        <v>246.6318310472458</v>
      </c>
      <c r="AZ28" s="104">
        <f t="shared" si="13"/>
        <v>256.7164179104478</v>
      </c>
      <c r="BA28" s="103">
        <f t="shared" si="13"/>
        <v>246.4474784062413</v>
      </c>
      <c r="BB28" s="106">
        <f t="shared" si="13"/>
        <v>182.3834781627356</v>
      </c>
      <c r="BC28" s="106">
        <f t="shared" si="13"/>
        <v>158.20745216515607</v>
      </c>
      <c r="BD28" s="106">
        <f t="shared" si="13"/>
        <v>73.96849212303076</v>
      </c>
      <c r="BE28" s="207">
        <f t="shared" si="13"/>
        <v>185.842810151282</v>
      </c>
      <c r="BF28" s="202"/>
      <c r="BG28" s="20" t="s">
        <v>70</v>
      </c>
    </row>
    <row r="29" spans="1:59" s="7" customFormat="1" ht="13.5" thickBot="1">
      <c r="A29" s="202"/>
      <c r="B29" s="19" t="s">
        <v>66</v>
      </c>
      <c r="C29" s="44">
        <f aca="true" t="shared" si="14" ref="C29:BE29">C27-C7</f>
        <v>171896</v>
      </c>
      <c r="D29" s="110">
        <f>D27-D7</f>
        <v>941129</v>
      </c>
      <c r="E29" s="44">
        <f t="shared" si="14"/>
        <v>6968</v>
      </c>
      <c r="F29" s="43">
        <f t="shared" si="14"/>
        <v>1500</v>
      </c>
      <c r="G29" s="43">
        <f t="shared" si="14"/>
        <v>-3496</v>
      </c>
      <c r="H29" s="43">
        <f t="shared" si="14"/>
        <v>1097</v>
      </c>
      <c r="I29" s="43">
        <f t="shared" si="14"/>
        <v>23</v>
      </c>
      <c r="J29" s="43">
        <f t="shared" si="14"/>
        <v>33158</v>
      </c>
      <c r="K29" s="43">
        <f t="shared" si="14"/>
        <v>822</v>
      </c>
      <c r="L29" s="43">
        <f t="shared" si="14"/>
        <v>8683</v>
      </c>
      <c r="M29" s="43">
        <f t="shared" si="14"/>
        <v>-280</v>
      </c>
      <c r="N29" s="43">
        <f t="shared" si="14"/>
        <v>95582</v>
      </c>
      <c r="O29" s="43">
        <f t="shared" si="14"/>
        <v>2176</v>
      </c>
      <c r="P29" s="43">
        <f t="shared" si="14"/>
        <v>112</v>
      </c>
      <c r="Q29" s="43">
        <f t="shared" si="14"/>
        <v>1880</v>
      </c>
      <c r="R29" s="43">
        <f t="shared" si="14"/>
        <v>902</v>
      </c>
      <c r="S29" s="43">
        <f t="shared" si="14"/>
        <v>244</v>
      </c>
      <c r="T29" s="43">
        <f t="shared" si="14"/>
        <v>157</v>
      </c>
      <c r="U29" s="43">
        <f t="shared" si="14"/>
        <v>9225</v>
      </c>
      <c r="V29" s="43">
        <f t="shared" si="14"/>
        <v>738</v>
      </c>
      <c r="W29" s="43">
        <f t="shared" si="14"/>
        <v>72361</v>
      </c>
      <c r="X29" s="43">
        <f t="shared" si="14"/>
        <v>15880</v>
      </c>
      <c r="Y29" s="43">
        <f t="shared" si="14"/>
        <v>-1197</v>
      </c>
      <c r="Z29" s="43">
        <f t="shared" si="14"/>
        <v>15958</v>
      </c>
      <c r="AA29" s="43">
        <f t="shared" si="14"/>
        <v>2507</v>
      </c>
      <c r="AB29" s="43">
        <f t="shared" si="14"/>
        <v>15659</v>
      </c>
      <c r="AC29" s="43">
        <f t="shared" si="14"/>
        <v>5103</v>
      </c>
      <c r="AD29" s="43">
        <f t="shared" si="14"/>
        <v>296361</v>
      </c>
      <c r="AE29" s="43">
        <f t="shared" si="14"/>
        <v>13343</v>
      </c>
      <c r="AF29" s="43">
        <f t="shared" si="14"/>
        <v>46229</v>
      </c>
      <c r="AG29" s="43">
        <f t="shared" si="14"/>
        <v>1500</v>
      </c>
      <c r="AH29" s="43">
        <f t="shared" si="14"/>
        <v>86467</v>
      </c>
      <c r="AI29" s="43">
        <f t="shared" si="14"/>
        <v>1199</v>
      </c>
      <c r="AJ29" s="43">
        <f t="shared" si="14"/>
        <v>-7670</v>
      </c>
      <c r="AK29" s="43">
        <f t="shared" si="14"/>
        <v>3054</v>
      </c>
      <c r="AL29" s="43">
        <f t="shared" si="14"/>
        <v>7736</v>
      </c>
      <c r="AM29" s="43">
        <f t="shared" si="14"/>
        <v>26193</v>
      </c>
      <c r="AN29" s="43">
        <f t="shared" si="14"/>
        <v>15030</v>
      </c>
      <c r="AO29" s="43">
        <f t="shared" si="14"/>
        <v>2839</v>
      </c>
      <c r="AP29" s="43">
        <f t="shared" si="14"/>
        <v>31179</v>
      </c>
      <c r="AQ29" s="43">
        <f t="shared" si="14"/>
        <v>6769</v>
      </c>
      <c r="AR29" s="43">
        <f t="shared" si="14"/>
        <v>1843</v>
      </c>
      <c r="AS29" s="43">
        <f t="shared" si="14"/>
        <v>7320</v>
      </c>
      <c r="AT29" s="43">
        <f t="shared" si="14"/>
        <v>10723</v>
      </c>
      <c r="AU29" s="43" t="e">
        <f t="shared" si="14"/>
        <v>#VALUE!</v>
      </c>
      <c r="AV29" s="43">
        <f t="shared" si="14"/>
        <v>12727</v>
      </c>
      <c r="AW29" s="43">
        <f t="shared" si="14"/>
        <v>28398</v>
      </c>
      <c r="AX29" s="43">
        <f t="shared" si="14"/>
        <v>11662</v>
      </c>
      <c r="AY29" s="43">
        <f t="shared" si="14"/>
        <v>33674</v>
      </c>
      <c r="AZ29" s="105">
        <f t="shared" si="14"/>
        <v>1470</v>
      </c>
      <c r="BA29" s="44">
        <f t="shared" si="14"/>
        <v>5256</v>
      </c>
      <c r="BB29" s="43">
        <f t="shared" si="14"/>
        <v>7300</v>
      </c>
      <c r="BC29" s="43">
        <f t="shared" si="14"/>
        <v>578</v>
      </c>
      <c r="BD29" s="43">
        <f t="shared" si="14"/>
        <v>-347</v>
      </c>
      <c r="BE29" s="208">
        <f t="shared" si="14"/>
        <v>1113025</v>
      </c>
      <c r="BF29" s="202"/>
      <c r="BG29" s="19" t="s">
        <v>71</v>
      </c>
    </row>
    <row r="30" spans="1:59" ht="12.75">
      <c r="A30" s="202"/>
      <c r="B30" s="63">
        <v>4</v>
      </c>
      <c r="C30" s="184">
        <v>111502</v>
      </c>
      <c r="D30" s="101">
        <f>BE30-C30</f>
        <v>1157857</v>
      </c>
      <c r="E30" s="185">
        <v>17529</v>
      </c>
      <c r="F30" s="3">
        <v>4155</v>
      </c>
      <c r="G30" s="3">
        <v>29231</v>
      </c>
      <c r="H30" s="3">
        <v>814</v>
      </c>
      <c r="I30" s="3">
        <v>14205</v>
      </c>
      <c r="J30" s="193">
        <v>59978</v>
      </c>
      <c r="K30" s="3">
        <v>16603</v>
      </c>
      <c r="L30" s="3">
        <v>4186</v>
      </c>
      <c r="M30" s="3">
        <v>1229</v>
      </c>
      <c r="N30" s="193">
        <v>128198</v>
      </c>
      <c r="O30" s="3">
        <v>14474</v>
      </c>
      <c r="P30" s="3">
        <v>460</v>
      </c>
      <c r="Q30" s="3">
        <v>2597</v>
      </c>
      <c r="R30" s="3">
        <v>1151</v>
      </c>
      <c r="S30" s="3">
        <v>541</v>
      </c>
      <c r="T30" s="3">
        <v>114</v>
      </c>
      <c r="U30" s="3">
        <v>14602</v>
      </c>
      <c r="V30" s="3">
        <v>378</v>
      </c>
      <c r="W30" s="193">
        <v>159700</v>
      </c>
      <c r="X30" s="3">
        <v>22502</v>
      </c>
      <c r="Y30" s="3">
        <v>15185</v>
      </c>
      <c r="Z30" s="3">
        <v>24306</v>
      </c>
      <c r="AA30" s="3">
        <v>5037</v>
      </c>
      <c r="AB30" s="193">
        <v>18939</v>
      </c>
      <c r="AC30" s="3">
        <v>8517</v>
      </c>
      <c r="AD30" s="193">
        <v>184482</v>
      </c>
      <c r="AE30" s="3">
        <v>5341</v>
      </c>
      <c r="AF30" s="3">
        <v>21891</v>
      </c>
      <c r="AG30" s="3">
        <v>4046</v>
      </c>
      <c r="AH30" s="3">
        <v>55868</v>
      </c>
      <c r="AI30" s="193">
        <v>44421</v>
      </c>
      <c r="AJ30" s="3">
        <v>23159</v>
      </c>
      <c r="AK30" s="3">
        <v>15400</v>
      </c>
      <c r="AL30" s="3">
        <v>9888</v>
      </c>
      <c r="AM30" s="3">
        <v>17640</v>
      </c>
      <c r="AN30" s="3">
        <v>24159</v>
      </c>
      <c r="AO30" s="3">
        <v>9549</v>
      </c>
      <c r="AP30" s="193">
        <v>61781</v>
      </c>
      <c r="AQ30" s="3">
        <v>9885</v>
      </c>
      <c r="AR30" s="3">
        <v>4212</v>
      </c>
      <c r="AS30" s="3">
        <v>9393</v>
      </c>
      <c r="AT30" s="3">
        <v>11741</v>
      </c>
      <c r="AU30" s="3">
        <v>5344</v>
      </c>
      <c r="AV30" s="3">
        <v>13623</v>
      </c>
      <c r="AW30" s="3">
        <v>12885</v>
      </c>
      <c r="AX30" s="3">
        <v>9207</v>
      </c>
      <c r="AY30" s="3">
        <v>23628</v>
      </c>
      <c r="AZ30" s="3">
        <v>1210</v>
      </c>
      <c r="BA30" s="3">
        <v>3592</v>
      </c>
      <c r="BB30" s="3">
        <v>8893</v>
      </c>
      <c r="BC30" s="3">
        <v>921</v>
      </c>
      <c r="BD30" s="121">
        <v>1067</v>
      </c>
      <c r="BE30" s="209">
        <v>1269359</v>
      </c>
      <c r="BF30" s="202"/>
      <c r="BG30" s="63">
        <v>4</v>
      </c>
    </row>
    <row r="31" spans="1:59" ht="12.75">
      <c r="A31" s="202"/>
      <c r="B31" s="64">
        <v>5</v>
      </c>
      <c r="C31" s="184">
        <v>116171</v>
      </c>
      <c r="D31" s="101">
        <f>BE31-C31</f>
        <v>1180060</v>
      </c>
      <c r="E31" s="185">
        <v>12441</v>
      </c>
      <c r="F31" s="3">
        <v>4899</v>
      </c>
      <c r="G31" s="3">
        <v>25299</v>
      </c>
      <c r="H31" s="3">
        <v>1600</v>
      </c>
      <c r="I31" s="3">
        <v>11292</v>
      </c>
      <c r="J31" s="193">
        <v>73482</v>
      </c>
      <c r="K31" s="3">
        <v>4786</v>
      </c>
      <c r="L31" s="3">
        <v>3935</v>
      </c>
      <c r="M31" s="3">
        <v>627</v>
      </c>
      <c r="N31" s="193">
        <v>55764</v>
      </c>
      <c r="O31" s="3">
        <v>2538</v>
      </c>
      <c r="P31" s="3">
        <v>375</v>
      </c>
      <c r="Q31" s="3">
        <v>2188</v>
      </c>
      <c r="R31" s="3">
        <v>1257</v>
      </c>
      <c r="S31" s="3">
        <v>510</v>
      </c>
      <c r="T31" s="3">
        <v>88</v>
      </c>
      <c r="U31" s="3">
        <v>13966</v>
      </c>
      <c r="V31" s="3">
        <v>521</v>
      </c>
      <c r="W31" s="193">
        <v>150288</v>
      </c>
      <c r="X31" s="3">
        <v>25777</v>
      </c>
      <c r="Y31" s="3">
        <v>13478</v>
      </c>
      <c r="Z31" s="3">
        <v>42623</v>
      </c>
      <c r="AA31" s="3">
        <v>4167</v>
      </c>
      <c r="AB31" s="193">
        <v>24032</v>
      </c>
      <c r="AC31" s="3">
        <v>7421</v>
      </c>
      <c r="AD31" s="193">
        <v>193402</v>
      </c>
      <c r="AE31" s="3">
        <v>3096</v>
      </c>
      <c r="AF31" s="3">
        <v>29656</v>
      </c>
      <c r="AG31" s="3">
        <v>2579</v>
      </c>
      <c r="AH31" s="3">
        <v>57644</v>
      </c>
      <c r="AI31" s="193">
        <v>33280</v>
      </c>
      <c r="AJ31" s="3">
        <v>24388</v>
      </c>
      <c r="AK31" s="3">
        <v>18200</v>
      </c>
      <c r="AL31" s="3">
        <v>10195</v>
      </c>
      <c r="AM31" s="3">
        <v>23773</v>
      </c>
      <c r="AN31" s="3">
        <v>26280</v>
      </c>
      <c r="AO31" s="3">
        <v>18610</v>
      </c>
      <c r="AP31" s="193">
        <v>92338</v>
      </c>
      <c r="AQ31" s="3">
        <v>16227</v>
      </c>
      <c r="AR31" s="3">
        <v>4313</v>
      </c>
      <c r="AS31" s="3">
        <v>15256</v>
      </c>
      <c r="AT31" s="3">
        <v>15362</v>
      </c>
      <c r="AU31" s="3">
        <v>9509</v>
      </c>
      <c r="AV31" s="3">
        <v>15226</v>
      </c>
      <c r="AW31" s="3">
        <v>21600</v>
      </c>
      <c r="AX31" s="3">
        <v>13219</v>
      </c>
      <c r="AY31" s="3">
        <v>26663</v>
      </c>
      <c r="AZ31" s="3">
        <v>1106</v>
      </c>
      <c r="BA31" s="3">
        <v>4630</v>
      </c>
      <c r="BB31" s="3">
        <v>17011</v>
      </c>
      <c r="BC31" s="3">
        <v>1881</v>
      </c>
      <c r="BD31" s="121">
        <v>1262</v>
      </c>
      <c r="BE31" s="209">
        <v>1296231</v>
      </c>
      <c r="BF31" s="202"/>
      <c r="BG31" s="64">
        <v>5</v>
      </c>
    </row>
    <row r="32" spans="1:59" ht="12.75">
      <c r="A32" s="202"/>
      <c r="B32" s="84">
        <v>6</v>
      </c>
      <c r="C32" s="184">
        <v>105312</v>
      </c>
      <c r="D32" s="101">
        <f>BE32-C32</f>
        <v>1078835</v>
      </c>
      <c r="E32" s="185">
        <v>11074</v>
      </c>
      <c r="F32" s="3">
        <v>4012</v>
      </c>
      <c r="G32" s="3">
        <v>18564</v>
      </c>
      <c r="H32" s="3">
        <v>2088</v>
      </c>
      <c r="I32" s="3">
        <v>11051</v>
      </c>
      <c r="J32" s="193">
        <v>52663</v>
      </c>
      <c r="K32" s="3">
        <v>14215</v>
      </c>
      <c r="L32" s="3">
        <v>3517</v>
      </c>
      <c r="M32" s="3">
        <v>590</v>
      </c>
      <c r="N32" s="193">
        <v>43461</v>
      </c>
      <c r="O32" s="3">
        <v>3050</v>
      </c>
      <c r="P32" s="3">
        <v>530</v>
      </c>
      <c r="Q32" s="3">
        <v>2565</v>
      </c>
      <c r="R32" s="3">
        <v>1278</v>
      </c>
      <c r="S32" s="3">
        <v>747</v>
      </c>
      <c r="T32" s="3">
        <v>83</v>
      </c>
      <c r="U32" s="3">
        <v>11763</v>
      </c>
      <c r="V32" s="3">
        <v>390</v>
      </c>
      <c r="W32" s="193">
        <v>146062</v>
      </c>
      <c r="X32" s="3">
        <v>21007</v>
      </c>
      <c r="Y32" s="3">
        <v>11432</v>
      </c>
      <c r="Z32" s="3">
        <v>29723</v>
      </c>
      <c r="AA32" s="3">
        <v>5247</v>
      </c>
      <c r="AB32" s="193">
        <v>19315</v>
      </c>
      <c r="AC32" s="3">
        <v>8843</v>
      </c>
      <c r="AD32" s="193">
        <v>146361</v>
      </c>
      <c r="AE32" s="3">
        <v>4825</v>
      </c>
      <c r="AF32" s="3">
        <v>27848</v>
      </c>
      <c r="AG32" s="3">
        <v>2666</v>
      </c>
      <c r="AH32" s="3">
        <v>66088</v>
      </c>
      <c r="AI32" s="193">
        <v>45125</v>
      </c>
      <c r="AJ32" s="3">
        <v>14612</v>
      </c>
      <c r="AK32" s="3">
        <v>15633</v>
      </c>
      <c r="AL32" s="3">
        <v>13115</v>
      </c>
      <c r="AM32" s="3">
        <v>17168</v>
      </c>
      <c r="AN32" s="3">
        <v>18906</v>
      </c>
      <c r="AO32" s="3">
        <v>15413</v>
      </c>
      <c r="AP32" s="193">
        <v>93635</v>
      </c>
      <c r="AQ32" s="3">
        <v>12546</v>
      </c>
      <c r="AR32" s="3">
        <v>6904</v>
      </c>
      <c r="AS32" s="3">
        <v>16230</v>
      </c>
      <c r="AT32" s="3">
        <v>15714</v>
      </c>
      <c r="AU32" s="3">
        <v>6837</v>
      </c>
      <c r="AV32" s="3">
        <v>19680</v>
      </c>
      <c r="AW32" s="3">
        <v>18316</v>
      </c>
      <c r="AX32" s="3">
        <v>15342</v>
      </c>
      <c r="AY32" s="3">
        <v>31191</v>
      </c>
      <c r="AZ32" s="3">
        <v>1730</v>
      </c>
      <c r="BA32" s="3">
        <v>6331</v>
      </c>
      <c r="BB32" s="3">
        <v>19653</v>
      </c>
      <c r="BC32" s="3">
        <v>2623</v>
      </c>
      <c r="BD32" s="121">
        <v>1073</v>
      </c>
      <c r="BE32" s="209">
        <v>1184147</v>
      </c>
      <c r="BF32" s="202"/>
      <c r="BG32" s="84">
        <v>6</v>
      </c>
    </row>
    <row r="33" spans="1:59" ht="12.75">
      <c r="A33" s="202"/>
      <c r="B33" s="83" t="s">
        <v>56</v>
      </c>
      <c r="C33" s="147">
        <f>SUM(C30:C32)</f>
        <v>332985</v>
      </c>
      <c r="D33" s="148">
        <f>SUM(D30:D32)</f>
        <v>3416752</v>
      </c>
      <c r="E33" s="36">
        <f aca="true" t="shared" si="15" ref="E33:BE33">SUM(E30:E32)</f>
        <v>41044</v>
      </c>
      <c r="F33" s="36">
        <f t="shared" si="15"/>
        <v>13066</v>
      </c>
      <c r="G33" s="36">
        <f t="shared" si="15"/>
        <v>73094</v>
      </c>
      <c r="H33" s="36">
        <f t="shared" si="15"/>
        <v>4502</v>
      </c>
      <c r="I33" s="36">
        <f t="shared" si="15"/>
        <v>36548</v>
      </c>
      <c r="J33" s="36">
        <f t="shared" si="15"/>
        <v>186123</v>
      </c>
      <c r="K33" s="36">
        <f t="shared" si="15"/>
        <v>35604</v>
      </c>
      <c r="L33" s="36">
        <f t="shared" si="15"/>
        <v>11638</v>
      </c>
      <c r="M33" s="36">
        <f t="shared" si="15"/>
        <v>2446</v>
      </c>
      <c r="N33" s="36">
        <f t="shared" si="15"/>
        <v>227423</v>
      </c>
      <c r="O33" s="36">
        <f t="shared" si="15"/>
        <v>20062</v>
      </c>
      <c r="P33" s="36">
        <f t="shared" si="15"/>
        <v>1365</v>
      </c>
      <c r="Q33" s="36">
        <f t="shared" si="15"/>
        <v>7350</v>
      </c>
      <c r="R33" s="36">
        <f t="shared" si="15"/>
        <v>3686</v>
      </c>
      <c r="S33" s="36">
        <f t="shared" si="15"/>
        <v>1798</v>
      </c>
      <c r="T33" s="36">
        <f t="shared" si="15"/>
        <v>285</v>
      </c>
      <c r="U33" s="36">
        <f t="shared" si="15"/>
        <v>40331</v>
      </c>
      <c r="V33" s="36">
        <f t="shared" si="15"/>
        <v>1289</v>
      </c>
      <c r="W33" s="36">
        <f t="shared" si="15"/>
        <v>456050</v>
      </c>
      <c r="X33" s="36">
        <f t="shared" si="15"/>
        <v>69286</v>
      </c>
      <c r="Y33" s="36">
        <f t="shared" si="15"/>
        <v>40095</v>
      </c>
      <c r="Z33" s="36">
        <f t="shared" si="15"/>
        <v>96652</v>
      </c>
      <c r="AA33" s="36">
        <f t="shared" si="15"/>
        <v>14451</v>
      </c>
      <c r="AB33" s="36">
        <f t="shared" si="15"/>
        <v>62286</v>
      </c>
      <c r="AC33" s="36">
        <f t="shared" si="15"/>
        <v>24781</v>
      </c>
      <c r="AD33" s="36">
        <f t="shared" si="15"/>
        <v>524245</v>
      </c>
      <c r="AE33" s="36">
        <f t="shared" si="15"/>
        <v>13262</v>
      </c>
      <c r="AF33" s="36">
        <f t="shared" si="15"/>
        <v>79395</v>
      </c>
      <c r="AG33" s="36">
        <f t="shared" si="15"/>
        <v>9291</v>
      </c>
      <c r="AH33" s="36">
        <f t="shared" si="15"/>
        <v>179600</v>
      </c>
      <c r="AI33" s="36">
        <f t="shared" si="15"/>
        <v>122826</v>
      </c>
      <c r="AJ33" s="36">
        <f t="shared" si="15"/>
        <v>62159</v>
      </c>
      <c r="AK33" s="36">
        <f t="shared" si="15"/>
        <v>49233</v>
      </c>
      <c r="AL33" s="36">
        <f t="shared" si="15"/>
        <v>33198</v>
      </c>
      <c r="AM33" s="36">
        <f t="shared" si="15"/>
        <v>58581</v>
      </c>
      <c r="AN33" s="36">
        <f t="shared" si="15"/>
        <v>69345</v>
      </c>
      <c r="AO33" s="36">
        <f t="shared" si="15"/>
        <v>43572</v>
      </c>
      <c r="AP33" s="36">
        <f t="shared" si="15"/>
        <v>247754</v>
      </c>
      <c r="AQ33" s="36">
        <f t="shared" si="15"/>
        <v>38658</v>
      </c>
      <c r="AR33" s="36">
        <f t="shared" si="15"/>
        <v>15429</v>
      </c>
      <c r="AS33" s="36">
        <f t="shared" si="15"/>
        <v>40879</v>
      </c>
      <c r="AT33" s="36">
        <f t="shared" si="15"/>
        <v>42817</v>
      </c>
      <c r="AU33" s="36">
        <f t="shared" si="15"/>
        <v>21690</v>
      </c>
      <c r="AV33" s="36">
        <f t="shared" si="15"/>
        <v>48529</v>
      </c>
      <c r="AW33" s="36">
        <f t="shared" si="15"/>
        <v>52801</v>
      </c>
      <c r="AX33" s="36">
        <f t="shared" si="15"/>
        <v>37768</v>
      </c>
      <c r="AY33" s="36">
        <f t="shared" si="15"/>
        <v>81482</v>
      </c>
      <c r="AZ33" s="36">
        <f t="shared" si="15"/>
        <v>4046</v>
      </c>
      <c r="BA33" s="36">
        <f t="shared" si="15"/>
        <v>14553</v>
      </c>
      <c r="BB33" s="36">
        <f t="shared" si="15"/>
        <v>45557</v>
      </c>
      <c r="BC33" s="36">
        <f t="shared" si="15"/>
        <v>5425</v>
      </c>
      <c r="BD33" s="36">
        <f t="shared" si="15"/>
        <v>3402</v>
      </c>
      <c r="BE33" s="147">
        <f t="shared" si="15"/>
        <v>3749737</v>
      </c>
      <c r="BF33" s="202"/>
      <c r="BG33" s="83" t="s">
        <v>56</v>
      </c>
    </row>
    <row r="34" spans="1:59" ht="12.75">
      <c r="A34" s="202"/>
      <c r="B34" s="76" t="s">
        <v>67</v>
      </c>
      <c r="C34" s="149">
        <f>C33/C10*100</f>
        <v>94.39233261614606</v>
      </c>
      <c r="D34" s="150">
        <f>D33/D10*100</f>
        <v>100.25933753023111</v>
      </c>
      <c r="E34" s="37">
        <f aca="true" t="shared" si="16" ref="E34:BE34">E33/E10*100</f>
        <v>84.8875928109036</v>
      </c>
      <c r="F34" s="37">
        <f t="shared" si="16"/>
        <v>103.32120828720544</v>
      </c>
      <c r="G34" s="37">
        <f t="shared" si="16"/>
        <v>97.29780096906448</v>
      </c>
      <c r="H34" s="37">
        <f t="shared" si="16"/>
        <v>114.5838635785187</v>
      </c>
      <c r="I34" s="37">
        <f t="shared" si="16"/>
        <v>97.69319184197161</v>
      </c>
      <c r="J34" s="37">
        <f t="shared" si="16"/>
        <v>90.6351958082141</v>
      </c>
      <c r="K34" s="37">
        <f t="shared" si="16"/>
        <v>120.38139031647282</v>
      </c>
      <c r="L34" s="37">
        <f t="shared" si="16"/>
        <v>110.69050789423626</v>
      </c>
      <c r="M34" s="37">
        <f t="shared" si="16"/>
        <v>81.04705102717031</v>
      </c>
      <c r="N34" s="37">
        <f t="shared" si="16"/>
        <v>98.0203951451624</v>
      </c>
      <c r="O34" s="37">
        <f t="shared" si="16"/>
        <v>101.45645797511884</v>
      </c>
      <c r="P34" s="37">
        <f t="shared" si="16"/>
        <v>48.7152034261242</v>
      </c>
      <c r="Q34" s="37">
        <f t="shared" si="16"/>
        <v>96.05331939362259</v>
      </c>
      <c r="R34" s="37">
        <f t="shared" si="16"/>
        <v>116.05793450881612</v>
      </c>
      <c r="S34" s="37">
        <f t="shared" si="16"/>
        <v>64.23722758127903</v>
      </c>
      <c r="T34" s="37">
        <f t="shared" si="16"/>
        <v>111.328125</v>
      </c>
      <c r="U34" s="37">
        <f t="shared" si="16"/>
        <v>76.69823520462498</v>
      </c>
      <c r="V34" s="37">
        <f t="shared" si="16"/>
        <v>121.71860245514637</v>
      </c>
      <c r="W34" s="37">
        <f t="shared" si="16"/>
        <v>98.01582696085384</v>
      </c>
      <c r="X34" s="37">
        <f t="shared" si="16"/>
        <v>79.18852505857478</v>
      </c>
      <c r="Y34" s="37">
        <f t="shared" si="16"/>
        <v>74.20739945586793</v>
      </c>
      <c r="Z34" s="37">
        <f t="shared" si="16"/>
        <v>92.80522348648519</v>
      </c>
      <c r="AA34" s="37">
        <f t="shared" si="16"/>
        <v>80.64174107142857</v>
      </c>
      <c r="AB34" s="37">
        <f t="shared" si="16"/>
        <v>111.87427031881454</v>
      </c>
      <c r="AC34" s="37">
        <f t="shared" si="16"/>
        <v>89.28803055415435</v>
      </c>
      <c r="AD34" s="37">
        <f t="shared" si="16"/>
        <v>118.858898348316</v>
      </c>
      <c r="AE34" s="37">
        <f t="shared" si="16"/>
        <v>47.62622997917115</v>
      </c>
      <c r="AF34" s="37">
        <f t="shared" si="16"/>
        <v>105.89671085976471</v>
      </c>
      <c r="AG34" s="37">
        <f t="shared" si="16"/>
        <v>85.6234448437932</v>
      </c>
      <c r="AH34" s="37">
        <f t="shared" si="16"/>
        <v>101.6924200644354</v>
      </c>
      <c r="AI34" s="37">
        <f t="shared" si="16"/>
        <v>74.11434605521194</v>
      </c>
      <c r="AJ34" s="37">
        <f t="shared" si="16"/>
        <v>98.33573270475075</v>
      </c>
      <c r="AK34" s="37">
        <f t="shared" si="16"/>
        <v>109.83379810373674</v>
      </c>
      <c r="AL34" s="37">
        <f t="shared" si="16"/>
        <v>97.07869111325554</v>
      </c>
      <c r="AM34" s="37">
        <f t="shared" si="16"/>
        <v>104.53799207680503</v>
      </c>
      <c r="AN34" s="37">
        <f t="shared" si="16"/>
        <v>81.36696978586096</v>
      </c>
      <c r="AO34" s="37">
        <f t="shared" si="16"/>
        <v>107.76079537023297</v>
      </c>
      <c r="AP34" s="37">
        <f t="shared" si="16"/>
        <v>112.92497162677704</v>
      </c>
      <c r="AQ34" s="37">
        <f t="shared" si="16"/>
        <v>116.61890253099641</v>
      </c>
      <c r="AR34" s="37">
        <f t="shared" si="16"/>
        <v>126.47758012951881</v>
      </c>
      <c r="AS34" s="37">
        <f t="shared" si="16"/>
        <v>123.43065913825902</v>
      </c>
      <c r="AT34" s="37">
        <f t="shared" si="16"/>
        <v>113.07804040670804</v>
      </c>
      <c r="AU34" s="37"/>
      <c r="AV34" s="37">
        <f t="shared" si="16"/>
        <v>87.34049637348595</v>
      </c>
      <c r="AW34" s="37">
        <f t="shared" si="16"/>
        <v>115.7079306642123</v>
      </c>
      <c r="AX34" s="37">
        <f t="shared" si="16"/>
        <v>128.09225029676105</v>
      </c>
      <c r="AY34" s="37">
        <f t="shared" si="16"/>
        <v>90.57480463756517</v>
      </c>
      <c r="AZ34" s="37">
        <f t="shared" si="16"/>
        <v>113.07993292342091</v>
      </c>
      <c r="BA34" s="37">
        <f t="shared" si="16"/>
        <v>99.7327302631579</v>
      </c>
      <c r="BB34" s="37">
        <f t="shared" si="16"/>
        <v>104.88787585762307</v>
      </c>
      <c r="BC34" s="37">
        <f t="shared" si="16"/>
        <v>122.765331522969</v>
      </c>
      <c r="BD34" s="37">
        <f t="shared" si="16"/>
        <v>81.48502994011976</v>
      </c>
      <c r="BE34" s="149">
        <f t="shared" si="16"/>
        <v>99.70898887728048</v>
      </c>
      <c r="BF34" s="202"/>
      <c r="BG34" s="76" t="s">
        <v>70</v>
      </c>
    </row>
    <row r="35" spans="1:59" ht="13.5" thickBot="1">
      <c r="A35" s="202"/>
      <c r="B35" s="19" t="s">
        <v>66</v>
      </c>
      <c r="C35" s="151">
        <f>C33-C10</f>
        <v>-19782</v>
      </c>
      <c r="D35" s="152">
        <f>D33-D10</f>
        <v>8838</v>
      </c>
      <c r="E35" s="42">
        <f aca="true" t="shared" si="17" ref="E35:BE35">E33-E10</f>
        <v>-7307</v>
      </c>
      <c r="F35" s="42">
        <f t="shared" si="17"/>
        <v>420</v>
      </c>
      <c r="G35" s="42">
        <f t="shared" si="17"/>
        <v>-2030</v>
      </c>
      <c r="H35" s="42">
        <f t="shared" si="17"/>
        <v>573</v>
      </c>
      <c r="I35" s="42">
        <f t="shared" si="17"/>
        <v>-863</v>
      </c>
      <c r="J35" s="42">
        <f t="shared" si="17"/>
        <v>-19231</v>
      </c>
      <c r="K35" s="42">
        <f t="shared" si="17"/>
        <v>6028</v>
      </c>
      <c r="L35" s="42">
        <f t="shared" si="17"/>
        <v>1124</v>
      </c>
      <c r="M35" s="42">
        <f t="shared" si="17"/>
        <v>-572</v>
      </c>
      <c r="N35" s="42">
        <f t="shared" si="17"/>
        <v>-4593</v>
      </c>
      <c r="O35" s="42">
        <f t="shared" si="17"/>
        <v>288</v>
      </c>
      <c r="P35" s="42">
        <f t="shared" si="17"/>
        <v>-1437</v>
      </c>
      <c r="Q35" s="42">
        <f t="shared" si="17"/>
        <v>-302</v>
      </c>
      <c r="R35" s="42">
        <f t="shared" si="17"/>
        <v>510</v>
      </c>
      <c r="S35" s="42">
        <f t="shared" si="17"/>
        <v>-1001</v>
      </c>
      <c r="T35" s="42">
        <f t="shared" si="17"/>
        <v>29</v>
      </c>
      <c r="U35" s="42">
        <f t="shared" si="17"/>
        <v>-12253</v>
      </c>
      <c r="V35" s="42">
        <f t="shared" si="17"/>
        <v>230</v>
      </c>
      <c r="W35" s="42">
        <f t="shared" si="17"/>
        <v>-9232</v>
      </c>
      <c r="X35" s="42">
        <f t="shared" si="17"/>
        <v>-18209</v>
      </c>
      <c r="Y35" s="42">
        <f t="shared" si="17"/>
        <v>-13936</v>
      </c>
      <c r="Z35" s="42">
        <f t="shared" si="17"/>
        <v>-7493</v>
      </c>
      <c r="AA35" s="42">
        <f t="shared" si="17"/>
        <v>-3469</v>
      </c>
      <c r="AB35" s="42">
        <f t="shared" si="17"/>
        <v>6611</v>
      </c>
      <c r="AC35" s="42">
        <f t="shared" si="17"/>
        <v>-2973</v>
      </c>
      <c r="AD35" s="42">
        <f t="shared" si="17"/>
        <v>83180</v>
      </c>
      <c r="AE35" s="42">
        <f t="shared" si="17"/>
        <v>-14584</v>
      </c>
      <c r="AF35" s="42">
        <f t="shared" si="17"/>
        <v>4421</v>
      </c>
      <c r="AG35" s="42">
        <f t="shared" si="17"/>
        <v>-1560</v>
      </c>
      <c r="AH35" s="42">
        <f t="shared" si="17"/>
        <v>2989</v>
      </c>
      <c r="AI35" s="42">
        <f t="shared" si="17"/>
        <v>-42899</v>
      </c>
      <c r="AJ35" s="42">
        <f t="shared" si="17"/>
        <v>-1052</v>
      </c>
      <c r="AK35" s="42">
        <f t="shared" si="17"/>
        <v>4408</v>
      </c>
      <c r="AL35" s="42">
        <f t="shared" si="17"/>
        <v>-999</v>
      </c>
      <c r="AM35" s="42">
        <f t="shared" si="17"/>
        <v>2543</v>
      </c>
      <c r="AN35" s="42">
        <f t="shared" si="17"/>
        <v>-15880</v>
      </c>
      <c r="AO35" s="42">
        <f t="shared" si="17"/>
        <v>3138</v>
      </c>
      <c r="AP35" s="42">
        <f t="shared" si="17"/>
        <v>28357</v>
      </c>
      <c r="AQ35" s="42">
        <f t="shared" si="17"/>
        <v>5509</v>
      </c>
      <c r="AR35" s="42">
        <f t="shared" si="17"/>
        <v>3230</v>
      </c>
      <c r="AS35" s="42">
        <f t="shared" si="17"/>
        <v>7760</v>
      </c>
      <c r="AT35" s="42">
        <f t="shared" si="17"/>
        <v>4952</v>
      </c>
      <c r="AU35" s="42">
        <f t="shared" si="17"/>
        <v>21690</v>
      </c>
      <c r="AV35" s="42">
        <f t="shared" si="17"/>
        <v>-7034</v>
      </c>
      <c r="AW35" s="42">
        <f t="shared" si="17"/>
        <v>7168</v>
      </c>
      <c r="AX35" s="42">
        <f t="shared" si="17"/>
        <v>8283</v>
      </c>
      <c r="AY35" s="42">
        <f t="shared" si="17"/>
        <v>-8479</v>
      </c>
      <c r="AZ35" s="42">
        <f t="shared" si="17"/>
        <v>468</v>
      </c>
      <c r="BA35" s="42">
        <f t="shared" si="17"/>
        <v>-39</v>
      </c>
      <c r="BB35" s="42">
        <f t="shared" si="17"/>
        <v>2123</v>
      </c>
      <c r="BC35" s="42">
        <f t="shared" si="17"/>
        <v>1006</v>
      </c>
      <c r="BD35" s="42">
        <f t="shared" si="17"/>
        <v>-773</v>
      </c>
      <c r="BE35" s="151">
        <f t="shared" si="17"/>
        <v>-10944</v>
      </c>
      <c r="BF35" s="202"/>
      <c r="BG35" s="19" t="s">
        <v>71</v>
      </c>
    </row>
    <row r="36" spans="1:59" ht="15.75" customHeight="1">
      <c r="A36" s="203"/>
      <c r="B36" s="28" t="s">
        <v>60</v>
      </c>
      <c r="C36" s="129">
        <f>SUM(C27,C33)</f>
        <v>617390</v>
      </c>
      <c r="D36" s="139">
        <f>SUM(D27,D33)</f>
        <v>5541957</v>
      </c>
      <c r="E36" s="77">
        <f aca="true" t="shared" si="18" ref="E36:BE36">SUM(E27,E33)</f>
        <v>69417</v>
      </c>
      <c r="F36" s="77">
        <f t="shared" si="18"/>
        <v>18663</v>
      </c>
      <c r="G36" s="77">
        <f t="shared" si="18"/>
        <v>102103</v>
      </c>
      <c r="H36" s="77">
        <f t="shared" si="18"/>
        <v>6945</v>
      </c>
      <c r="I36" s="77">
        <f t="shared" si="18"/>
        <v>51434</v>
      </c>
      <c r="J36" s="77">
        <f t="shared" si="18"/>
        <v>290383</v>
      </c>
      <c r="K36" s="77">
        <f t="shared" si="18"/>
        <v>50109</v>
      </c>
      <c r="L36" s="77">
        <f t="shared" si="18"/>
        <v>24012</v>
      </c>
      <c r="M36" s="77">
        <f t="shared" si="18"/>
        <v>3114</v>
      </c>
      <c r="N36" s="77">
        <f t="shared" si="18"/>
        <v>445660</v>
      </c>
      <c r="O36" s="77">
        <f t="shared" si="18"/>
        <v>34517</v>
      </c>
      <c r="P36" s="77">
        <f t="shared" si="18"/>
        <v>2869</v>
      </c>
      <c r="Q36" s="77">
        <f t="shared" si="18"/>
        <v>11587</v>
      </c>
      <c r="R36" s="77">
        <f t="shared" si="18"/>
        <v>5646</v>
      </c>
      <c r="S36" s="77">
        <f t="shared" si="18"/>
        <v>3133</v>
      </c>
      <c r="T36" s="77">
        <f t="shared" si="18"/>
        <v>526</v>
      </c>
      <c r="U36" s="77">
        <f t="shared" si="18"/>
        <v>68573</v>
      </c>
      <c r="V36" s="77">
        <f t="shared" si="18"/>
        <v>2247</v>
      </c>
      <c r="W36" s="77">
        <f t="shared" si="18"/>
        <v>693360</v>
      </c>
      <c r="X36" s="77">
        <f t="shared" si="18"/>
        <v>109995</v>
      </c>
      <c r="Y36" s="77">
        <f t="shared" si="18"/>
        <v>59001</v>
      </c>
      <c r="Z36" s="77">
        <f t="shared" si="18"/>
        <v>136273</v>
      </c>
      <c r="AA36" s="77">
        <f t="shared" si="18"/>
        <v>23869</v>
      </c>
      <c r="AB36" s="77">
        <f t="shared" si="18"/>
        <v>95882</v>
      </c>
      <c r="AC36" s="77">
        <f t="shared" si="18"/>
        <v>39817</v>
      </c>
      <c r="AD36" s="77">
        <f t="shared" si="18"/>
        <v>969264</v>
      </c>
      <c r="AE36" s="77">
        <f t="shared" si="18"/>
        <v>40109</v>
      </c>
      <c r="AF36" s="77">
        <f t="shared" si="18"/>
        <v>148275</v>
      </c>
      <c r="AG36" s="77">
        <f t="shared" si="18"/>
        <v>16239</v>
      </c>
      <c r="AH36" s="77">
        <f t="shared" si="18"/>
        <v>327097</v>
      </c>
      <c r="AI36" s="77">
        <f t="shared" si="18"/>
        <v>190137</v>
      </c>
      <c r="AJ36" s="77">
        <f t="shared" si="18"/>
        <v>81528</v>
      </c>
      <c r="AK36" s="77">
        <f t="shared" si="18"/>
        <v>68774</v>
      </c>
      <c r="AL36" s="77">
        <f t="shared" si="18"/>
        <v>49819</v>
      </c>
      <c r="AM36" s="77">
        <f t="shared" si="18"/>
        <v>100331</v>
      </c>
      <c r="AN36" s="77">
        <f t="shared" si="18"/>
        <v>117313</v>
      </c>
      <c r="AO36" s="77">
        <f t="shared" si="18"/>
        <v>55873</v>
      </c>
      <c r="AP36" s="77">
        <f t="shared" si="18"/>
        <v>333762</v>
      </c>
      <c r="AQ36" s="77">
        <f t="shared" si="18"/>
        <v>54995</v>
      </c>
      <c r="AR36" s="77">
        <f t="shared" si="18"/>
        <v>20850</v>
      </c>
      <c r="AS36" s="77">
        <f t="shared" si="18"/>
        <v>56995</v>
      </c>
      <c r="AT36" s="77">
        <f t="shared" si="18"/>
        <v>63026</v>
      </c>
      <c r="AU36" s="77">
        <f t="shared" si="18"/>
        <v>26224</v>
      </c>
      <c r="AV36" s="77">
        <f t="shared" si="18"/>
        <v>81571</v>
      </c>
      <c r="AW36" s="77">
        <f t="shared" si="18"/>
        <v>91761</v>
      </c>
      <c r="AX36" s="77">
        <f t="shared" si="18"/>
        <v>57804</v>
      </c>
      <c r="AY36" s="77">
        <f t="shared" si="18"/>
        <v>138121</v>
      </c>
      <c r="AZ36" s="77">
        <f t="shared" si="18"/>
        <v>6454</v>
      </c>
      <c r="BA36" s="77">
        <f t="shared" si="18"/>
        <v>23398</v>
      </c>
      <c r="BB36" s="77">
        <f t="shared" si="18"/>
        <v>61718</v>
      </c>
      <c r="BC36" s="77">
        <f t="shared" si="18"/>
        <v>6996</v>
      </c>
      <c r="BD36" s="77">
        <f t="shared" si="18"/>
        <v>4388</v>
      </c>
      <c r="BE36" s="129">
        <f t="shared" si="18"/>
        <v>6159347</v>
      </c>
      <c r="BF36" s="202"/>
      <c r="BG36" s="28" t="s">
        <v>60</v>
      </c>
    </row>
    <row r="37" spans="1:59" ht="12.75">
      <c r="A37" s="203"/>
      <c r="B37" s="20" t="s">
        <v>62</v>
      </c>
      <c r="C37" s="130">
        <f>C36/C11*100</f>
        <v>95.95994920599395</v>
      </c>
      <c r="D37" s="140">
        <f>D36/D11*100</f>
        <v>106.41547018740367</v>
      </c>
      <c r="E37" s="78">
        <f aca="true" t="shared" si="19" ref="E37:BE37">E36/E11*100</f>
        <v>92.09307879061252</v>
      </c>
      <c r="F37" s="78">
        <f t="shared" si="19"/>
        <v>99.49885376126247</v>
      </c>
      <c r="G37" s="78">
        <f t="shared" si="19"/>
        <v>103.86348608921215</v>
      </c>
      <c r="H37" s="78">
        <f t="shared" si="19"/>
        <v>106.94487218971358</v>
      </c>
      <c r="I37" s="78">
        <f t="shared" si="19"/>
        <v>101.47575267332203</v>
      </c>
      <c r="J37" s="78">
        <f t="shared" si="19"/>
        <v>94.91377506994743</v>
      </c>
      <c r="K37" s="78">
        <f t="shared" si="19"/>
        <v>118.93899833847614</v>
      </c>
      <c r="L37" s="78">
        <f t="shared" si="19"/>
        <v>112.94980949245026</v>
      </c>
      <c r="M37" s="78">
        <f t="shared" si="19"/>
        <v>75.69275644141953</v>
      </c>
      <c r="N37" s="78">
        <f t="shared" si="19"/>
        <v>109.33490346164226</v>
      </c>
      <c r="O37" s="78">
        <f t="shared" si="19"/>
        <v>122.19272160860946</v>
      </c>
      <c r="P37" s="78">
        <f t="shared" si="19"/>
        <v>52.88479262672811</v>
      </c>
      <c r="Q37" s="78">
        <f t="shared" si="19"/>
        <v>99.30579362358588</v>
      </c>
      <c r="R37" s="78">
        <f t="shared" si="19"/>
        <v>121.13280411928771</v>
      </c>
      <c r="S37" s="78">
        <f t="shared" si="19"/>
        <v>67.18850525412824</v>
      </c>
      <c r="T37" s="78">
        <f t="shared" si="19"/>
        <v>100.19047619047619</v>
      </c>
      <c r="U37" s="78">
        <f t="shared" si="19"/>
        <v>82.66886882301174</v>
      </c>
      <c r="V37" s="78">
        <f t="shared" si="19"/>
        <v>138.44731977818853</v>
      </c>
      <c r="W37" s="78">
        <f t="shared" si="19"/>
        <v>104.95865141393546</v>
      </c>
      <c r="X37" s="78">
        <f t="shared" si="19"/>
        <v>87.66986809070258</v>
      </c>
      <c r="Y37" s="78">
        <f t="shared" si="19"/>
        <v>73.67665238945568</v>
      </c>
      <c r="Z37" s="78">
        <f t="shared" si="19"/>
        <v>98.61277950647658</v>
      </c>
      <c r="AA37" s="78">
        <f t="shared" si="19"/>
        <v>89.27997007667852</v>
      </c>
      <c r="AB37" s="78">
        <f t="shared" si="19"/>
        <v>111.35991451899514</v>
      </c>
      <c r="AC37" s="78">
        <f t="shared" si="19"/>
        <v>80.16630426028831</v>
      </c>
      <c r="AD37" s="78">
        <f t="shared" si="19"/>
        <v>126.67070926731347</v>
      </c>
      <c r="AE37" s="78">
        <f t="shared" si="19"/>
        <v>66.69826224328594</v>
      </c>
      <c r="AF37" s="78">
        <f t="shared" si="19"/>
        <v>115.2447128500478</v>
      </c>
      <c r="AG37" s="78">
        <f t="shared" si="19"/>
        <v>108.34667734187352</v>
      </c>
      <c r="AH37" s="78">
        <f t="shared" si="19"/>
        <v>103.09118815969039</v>
      </c>
      <c r="AI37" s="78">
        <f t="shared" si="19"/>
        <v>80.45334529390857</v>
      </c>
      <c r="AJ37" s="78">
        <f t="shared" si="19"/>
        <v>102.55223336142593</v>
      </c>
      <c r="AK37" s="78">
        <f t="shared" si="19"/>
        <v>110.73113397414222</v>
      </c>
      <c r="AL37" s="78">
        <f t="shared" si="19"/>
        <v>100.81756551654355</v>
      </c>
      <c r="AM37" s="78">
        <f t="shared" si="19"/>
        <v>107.48751901609137</v>
      </c>
      <c r="AN37" s="78">
        <f t="shared" si="19"/>
        <v>90.3116291243899</v>
      </c>
      <c r="AO37" s="78">
        <f t="shared" si="19"/>
        <v>106.94215825134938</v>
      </c>
      <c r="AP37" s="78">
        <f t="shared" si="19"/>
        <v>112.73686557182137</v>
      </c>
      <c r="AQ37" s="78">
        <f t="shared" si="19"/>
        <v>118.2586444176845</v>
      </c>
      <c r="AR37" s="78">
        <f t="shared" si="19"/>
        <v>126.95609815502648</v>
      </c>
      <c r="AS37" s="78">
        <f t="shared" si="19"/>
        <v>126.42237650555641</v>
      </c>
      <c r="AT37" s="78">
        <f t="shared" si="19"/>
        <v>116.33135220938388</v>
      </c>
      <c r="AU37" s="78"/>
      <c r="AV37" s="78">
        <f t="shared" si="19"/>
        <v>104.03535398625124</v>
      </c>
      <c r="AW37" s="78">
        <f t="shared" si="19"/>
        <v>121.77969475779695</v>
      </c>
      <c r="AX37" s="78">
        <f t="shared" si="19"/>
        <v>136.1664036182893</v>
      </c>
      <c r="AY37" s="78">
        <f t="shared" si="19"/>
        <v>104.14165937811019</v>
      </c>
      <c r="AZ37" s="78">
        <f t="shared" si="19"/>
        <v>124.98063516653757</v>
      </c>
      <c r="BA37" s="78">
        <f t="shared" si="19"/>
        <v>108.8988178348692</v>
      </c>
      <c r="BB37" s="78">
        <f t="shared" si="19"/>
        <v>109.7208888888889</v>
      </c>
      <c r="BC37" s="78">
        <f t="shared" si="19"/>
        <v>120.20618556701031</v>
      </c>
      <c r="BD37" s="78">
        <f t="shared" si="19"/>
        <v>77.36248236953456</v>
      </c>
      <c r="BE37" s="130">
        <f t="shared" si="19"/>
        <v>105.26581410547386</v>
      </c>
      <c r="BF37" s="202"/>
      <c r="BG37" s="20" t="s">
        <v>70</v>
      </c>
    </row>
    <row r="38" spans="1:59" ht="13.5" thickBot="1">
      <c r="A38" s="203"/>
      <c r="B38" s="19" t="s">
        <v>66</v>
      </c>
      <c r="C38" s="131">
        <f>C36-C11</f>
        <v>-25993</v>
      </c>
      <c r="D38" s="141">
        <f>D36-D11</f>
        <v>334108</v>
      </c>
      <c r="E38" s="79">
        <f aca="true" t="shared" si="20" ref="E38:BE38">E36-E11</f>
        <v>-5960</v>
      </c>
      <c r="F38" s="79">
        <f t="shared" si="20"/>
        <v>-94</v>
      </c>
      <c r="G38" s="79">
        <f t="shared" si="20"/>
        <v>3798</v>
      </c>
      <c r="H38" s="79">
        <f t="shared" si="20"/>
        <v>451</v>
      </c>
      <c r="I38" s="79">
        <f t="shared" si="20"/>
        <v>748</v>
      </c>
      <c r="J38" s="79">
        <f t="shared" si="20"/>
        <v>-15561</v>
      </c>
      <c r="K38" s="79">
        <f t="shared" si="20"/>
        <v>7979</v>
      </c>
      <c r="L38" s="79">
        <f t="shared" si="20"/>
        <v>2753</v>
      </c>
      <c r="M38" s="79">
        <f t="shared" si="20"/>
        <v>-1000</v>
      </c>
      <c r="N38" s="79">
        <f t="shared" si="20"/>
        <v>38050</v>
      </c>
      <c r="O38" s="79">
        <f t="shared" si="20"/>
        <v>6269</v>
      </c>
      <c r="P38" s="79">
        <f t="shared" si="20"/>
        <v>-2556</v>
      </c>
      <c r="Q38" s="79">
        <f t="shared" si="20"/>
        <v>-81</v>
      </c>
      <c r="R38" s="79">
        <f t="shared" si="20"/>
        <v>985</v>
      </c>
      <c r="S38" s="79">
        <f t="shared" si="20"/>
        <v>-1530</v>
      </c>
      <c r="T38" s="79">
        <f t="shared" si="20"/>
        <v>1</v>
      </c>
      <c r="U38" s="79">
        <f t="shared" si="20"/>
        <v>-14376</v>
      </c>
      <c r="V38" s="79">
        <f t="shared" si="20"/>
        <v>624</v>
      </c>
      <c r="W38" s="79">
        <f t="shared" si="20"/>
        <v>32757</v>
      </c>
      <c r="X38" s="79">
        <f t="shared" si="20"/>
        <v>-15470</v>
      </c>
      <c r="Y38" s="79">
        <f t="shared" si="20"/>
        <v>-21080</v>
      </c>
      <c r="Z38" s="79">
        <f t="shared" si="20"/>
        <v>-1917</v>
      </c>
      <c r="AA38" s="79">
        <f t="shared" si="20"/>
        <v>-2866</v>
      </c>
      <c r="AB38" s="79">
        <f t="shared" si="20"/>
        <v>9781</v>
      </c>
      <c r="AC38" s="79">
        <f t="shared" si="20"/>
        <v>-9851</v>
      </c>
      <c r="AD38" s="79">
        <f t="shared" si="20"/>
        <v>204080</v>
      </c>
      <c r="AE38" s="79">
        <f t="shared" si="20"/>
        <v>-20026</v>
      </c>
      <c r="AF38" s="79">
        <f t="shared" si="20"/>
        <v>19614</v>
      </c>
      <c r="AG38" s="79">
        <f t="shared" si="20"/>
        <v>1251</v>
      </c>
      <c r="AH38" s="79">
        <f t="shared" si="20"/>
        <v>9808</v>
      </c>
      <c r="AI38" s="79">
        <f t="shared" si="20"/>
        <v>-46195</v>
      </c>
      <c r="AJ38" s="79">
        <f t="shared" si="20"/>
        <v>2029</v>
      </c>
      <c r="AK38" s="79">
        <f t="shared" si="20"/>
        <v>6665</v>
      </c>
      <c r="AL38" s="79">
        <f t="shared" si="20"/>
        <v>404</v>
      </c>
      <c r="AM38" s="79">
        <f t="shared" si="20"/>
        <v>6989</v>
      </c>
      <c r="AN38" s="79">
        <f t="shared" si="20"/>
        <v>-12585</v>
      </c>
      <c r="AO38" s="79">
        <f t="shared" si="20"/>
        <v>3627</v>
      </c>
      <c r="AP38" s="79">
        <f t="shared" si="20"/>
        <v>37708</v>
      </c>
      <c r="AQ38" s="79">
        <f t="shared" si="20"/>
        <v>8491</v>
      </c>
      <c r="AR38" s="79">
        <f t="shared" si="20"/>
        <v>4427</v>
      </c>
      <c r="AS38" s="79">
        <f t="shared" si="20"/>
        <v>11912</v>
      </c>
      <c r="AT38" s="79">
        <f t="shared" si="20"/>
        <v>8848</v>
      </c>
      <c r="AU38" s="79">
        <f t="shared" si="20"/>
        <v>26224</v>
      </c>
      <c r="AV38" s="79">
        <f t="shared" si="20"/>
        <v>3164</v>
      </c>
      <c r="AW38" s="79">
        <f t="shared" si="20"/>
        <v>16411</v>
      </c>
      <c r="AX38" s="79">
        <f t="shared" si="20"/>
        <v>15353</v>
      </c>
      <c r="AY38" s="79">
        <f t="shared" si="20"/>
        <v>5493</v>
      </c>
      <c r="AZ38" s="79">
        <f t="shared" si="20"/>
        <v>1290</v>
      </c>
      <c r="BA38" s="79">
        <f t="shared" si="20"/>
        <v>1912</v>
      </c>
      <c r="BB38" s="79">
        <f t="shared" si="20"/>
        <v>5468</v>
      </c>
      <c r="BC38" s="79">
        <f t="shared" si="20"/>
        <v>1176</v>
      </c>
      <c r="BD38" s="79">
        <f t="shared" si="20"/>
        <v>-1284</v>
      </c>
      <c r="BE38" s="131">
        <f t="shared" si="20"/>
        <v>308115</v>
      </c>
      <c r="BF38" s="202"/>
      <c r="BG38" s="19" t="s">
        <v>71</v>
      </c>
    </row>
    <row r="39" spans="1:59" ht="12.75">
      <c r="A39" s="202"/>
      <c r="B39" s="63">
        <v>7</v>
      </c>
      <c r="C39" s="186">
        <v>116479</v>
      </c>
      <c r="D39" s="101">
        <f>BE39-C39</f>
        <v>1292344</v>
      </c>
      <c r="E39" s="122">
        <v>18486</v>
      </c>
      <c r="F39" s="38">
        <v>3280</v>
      </c>
      <c r="G39" s="38">
        <v>49082</v>
      </c>
      <c r="H39" s="38">
        <v>1625</v>
      </c>
      <c r="I39" s="38">
        <v>16493</v>
      </c>
      <c r="J39" s="194">
        <v>49316</v>
      </c>
      <c r="K39" s="38">
        <v>3908</v>
      </c>
      <c r="L39" s="38">
        <v>4396</v>
      </c>
      <c r="M39" s="38">
        <v>698</v>
      </c>
      <c r="N39" s="194">
        <v>50244</v>
      </c>
      <c r="O39" s="38">
        <v>2834</v>
      </c>
      <c r="P39" s="38">
        <v>1506</v>
      </c>
      <c r="Q39" s="38">
        <v>4105</v>
      </c>
      <c r="R39" s="38">
        <v>2254</v>
      </c>
      <c r="S39" s="38">
        <v>751</v>
      </c>
      <c r="T39" s="38">
        <v>209</v>
      </c>
      <c r="U39" s="38">
        <v>11692</v>
      </c>
      <c r="V39" s="38">
        <v>1738</v>
      </c>
      <c r="W39" s="194">
        <v>167068</v>
      </c>
      <c r="X39" s="38">
        <v>35374</v>
      </c>
      <c r="Y39" s="38">
        <v>14379</v>
      </c>
      <c r="Z39" s="38">
        <v>38934</v>
      </c>
      <c r="AA39" s="38">
        <v>6952</v>
      </c>
      <c r="AB39" s="194">
        <v>17369</v>
      </c>
      <c r="AC39" s="38">
        <v>12742</v>
      </c>
      <c r="AD39" s="194">
        <v>149375</v>
      </c>
      <c r="AE39" s="38">
        <v>6115</v>
      </c>
      <c r="AF39" s="38">
        <v>32469</v>
      </c>
      <c r="AG39" s="38">
        <v>1914</v>
      </c>
      <c r="AH39" s="38">
        <v>64426</v>
      </c>
      <c r="AI39" s="194">
        <v>69522</v>
      </c>
      <c r="AJ39" s="38">
        <v>29030</v>
      </c>
      <c r="AK39" s="38">
        <v>17639</v>
      </c>
      <c r="AL39" s="38">
        <v>19068</v>
      </c>
      <c r="AM39" s="38">
        <v>15668</v>
      </c>
      <c r="AN39" s="38">
        <v>27815</v>
      </c>
      <c r="AO39" s="38">
        <v>14330</v>
      </c>
      <c r="AP39" s="194">
        <v>93820</v>
      </c>
      <c r="AQ39" s="38">
        <v>18634</v>
      </c>
      <c r="AR39" s="38">
        <v>11687</v>
      </c>
      <c r="AS39" s="38">
        <v>19202</v>
      </c>
      <c r="AT39" s="38">
        <v>24898</v>
      </c>
      <c r="AU39" s="38">
        <v>4997</v>
      </c>
      <c r="AV39" s="38">
        <v>29737</v>
      </c>
      <c r="AW39" s="38">
        <v>20046</v>
      </c>
      <c r="AX39" s="38">
        <v>21596</v>
      </c>
      <c r="AY39" s="38">
        <v>43126</v>
      </c>
      <c r="AZ39" s="38">
        <v>2331</v>
      </c>
      <c r="BA39" s="38">
        <v>6756</v>
      </c>
      <c r="BB39" s="38">
        <v>28387</v>
      </c>
      <c r="BC39" s="38">
        <v>3494</v>
      </c>
      <c r="BD39" s="39">
        <v>827</v>
      </c>
      <c r="BE39" s="209">
        <v>1408823</v>
      </c>
      <c r="BF39" s="202"/>
      <c r="BG39" s="63">
        <v>7</v>
      </c>
    </row>
    <row r="40" spans="1:59" ht="12.75">
      <c r="A40" s="202"/>
      <c r="B40" s="64">
        <v>8</v>
      </c>
      <c r="C40" s="186">
        <v>120171</v>
      </c>
      <c r="D40" s="101">
        <f>BE40-C40</f>
        <v>1410399</v>
      </c>
      <c r="E40" s="122">
        <v>16498</v>
      </c>
      <c r="F40" s="38">
        <v>3473</v>
      </c>
      <c r="G40" s="38">
        <v>26245</v>
      </c>
      <c r="H40" s="38">
        <v>2510</v>
      </c>
      <c r="I40" s="38">
        <v>9152</v>
      </c>
      <c r="J40" s="194">
        <v>67136</v>
      </c>
      <c r="K40" s="38">
        <v>19653</v>
      </c>
      <c r="L40" s="38">
        <v>5020</v>
      </c>
      <c r="M40" s="38">
        <v>772</v>
      </c>
      <c r="N40" s="194">
        <v>118591</v>
      </c>
      <c r="O40" s="38">
        <v>3794</v>
      </c>
      <c r="P40" s="38">
        <v>2685</v>
      </c>
      <c r="Q40" s="38">
        <v>5643</v>
      </c>
      <c r="R40" s="38">
        <v>1826</v>
      </c>
      <c r="S40" s="38">
        <v>671</v>
      </c>
      <c r="T40" s="38">
        <v>198</v>
      </c>
      <c r="U40" s="38">
        <v>15434</v>
      </c>
      <c r="V40" s="38">
        <v>2854</v>
      </c>
      <c r="W40" s="194">
        <v>170643</v>
      </c>
      <c r="X40" s="38">
        <v>36021</v>
      </c>
      <c r="Y40" s="38">
        <v>10916</v>
      </c>
      <c r="Z40" s="38">
        <v>47493</v>
      </c>
      <c r="AA40" s="38">
        <v>8703</v>
      </c>
      <c r="AB40" s="194">
        <v>18240</v>
      </c>
      <c r="AC40" s="38">
        <v>16031</v>
      </c>
      <c r="AD40" s="194">
        <v>170306</v>
      </c>
      <c r="AE40" s="38">
        <v>8443</v>
      </c>
      <c r="AF40" s="38">
        <v>35307</v>
      </c>
      <c r="AG40" s="38">
        <v>1560</v>
      </c>
      <c r="AH40" s="38">
        <v>66112</v>
      </c>
      <c r="AI40" s="194">
        <v>96935</v>
      </c>
      <c r="AJ40" s="38">
        <v>16867</v>
      </c>
      <c r="AK40" s="38">
        <v>15863</v>
      </c>
      <c r="AL40" s="38">
        <v>16362</v>
      </c>
      <c r="AM40" s="38">
        <v>18712</v>
      </c>
      <c r="AN40" s="38">
        <v>23772</v>
      </c>
      <c r="AO40" s="38">
        <v>16031</v>
      </c>
      <c r="AP40" s="194">
        <v>80859</v>
      </c>
      <c r="AQ40" s="38">
        <v>15069</v>
      </c>
      <c r="AR40" s="38">
        <v>5480</v>
      </c>
      <c r="AS40" s="38">
        <v>19919</v>
      </c>
      <c r="AT40" s="38">
        <v>22787</v>
      </c>
      <c r="AU40" s="38">
        <v>5521</v>
      </c>
      <c r="AV40" s="38">
        <v>32922</v>
      </c>
      <c r="AW40" s="38">
        <v>27786</v>
      </c>
      <c r="AX40" s="38">
        <v>21961</v>
      </c>
      <c r="AY40" s="38">
        <v>44111</v>
      </c>
      <c r="AZ40" s="38">
        <v>1354</v>
      </c>
      <c r="BA40" s="38">
        <v>7254</v>
      </c>
      <c r="BB40" s="38">
        <v>24156</v>
      </c>
      <c r="BC40" s="38">
        <v>3664</v>
      </c>
      <c r="BD40" s="39">
        <v>1084</v>
      </c>
      <c r="BE40" s="209">
        <v>1530570</v>
      </c>
      <c r="BF40" s="202"/>
      <c r="BG40" s="64">
        <v>8</v>
      </c>
    </row>
    <row r="41" spans="1:59" ht="12.75">
      <c r="A41" s="202"/>
      <c r="B41" s="84">
        <v>9</v>
      </c>
      <c r="C41" s="187">
        <v>131489</v>
      </c>
      <c r="D41" s="101">
        <f>BE41-C41</f>
        <v>1219026</v>
      </c>
      <c r="E41" s="188">
        <v>14155</v>
      </c>
      <c r="F41" s="123">
        <v>4300</v>
      </c>
      <c r="G41" s="123">
        <v>28605</v>
      </c>
      <c r="H41" s="123">
        <v>1336</v>
      </c>
      <c r="I41" s="123">
        <v>8635</v>
      </c>
      <c r="J41" s="195">
        <v>48609</v>
      </c>
      <c r="K41" s="123">
        <v>9580</v>
      </c>
      <c r="L41" s="123">
        <v>5077</v>
      </c>
      <c r="M41" s="123">
        <v>968</v>
      </c>
      <c r="N41" s="195">
        <v>50162</v>
      </c>
      <c r="O41" s="123">
        <v>6280</v>
      </c>
      <c r="P41" s="123">
        <v>678</v>
      </c>
      <c r="Q41" s="123">
        <v>2546</v>
      </c>
      <c r="R41" s="123">
        <v>1609</v>
      </c>
      <c r="S41" s="123">
        <v>553</v>
      </c>
      <c r="T41" s="123">
        <v>222</v>
      </c>
      <c r="U41" s="123">
        <v>13036</v>
      </c>
      <c r="V41" s="123">
        <v>1405</v>
      </c>
      <c r="W41" s="195">
        <v>165196</v>
      </c>
      <c r="X41" s="123">
        <v>23952</v>
      </c>
      <c r="Y41" s="123">
        <v>15546</v>
      </c>
      <c r="Z41" s="123">
        <v>34548</v>
      </c>
      <c r="AA41" s="123">
        <v>6453</v>
      </c>
      <c r="AB41" s="195">
        <v>20992</v>
      </c>
      <c r="AC41" s="123">
        <v>11629</v>
      </c>
      <c r="AD41" s="195">
        <v>154815</v>
      </c>
      <c r="AE41" s="123">
        <v>6119</v>
      </c>
      <c r="AF41" s="123">
        <v>29801</v>
      </c>
      <c r="AG41" s="123">
        <v>2218</v>
      </c>
      <c r="AH41" s="123">
        <v>68112</v>
      </c>
      <c r="AI41" s="195">
        <v>49471</v>
      </c>
      <c r="AJ41" s="123">
        <v>18045</v>
      </c>
      <c r="AK41" s="123">
        <v>17161</v>
      </c>
      <c r="AL41" s="123">
        <v>11637</v>
      </c>
      <c r="AM41" s="123">
        <v>15925</v>
      </c>
      <c r="AN41" s="123">
        <v>27209</v>
      </c>
      <c r="AO41" s="123">
        <v>22176</v>
      </c>
      <c r="AP41" s="195">
        <v>101196</v>
      </c>
      <c r="AQ41" s="123">
        <v>20407</v>
      </c>
      <c r="AR41" s="123">
        <v>6892</v>
      </c>
      <c r="AS41" s="123">
        <v>20876</v>
      </c>
      <c r="AT41" s="123">
        <v>17985</v>
      </c>
      <c r="AU41" s="123">
        <v>4847</v>
      </c>
      <c r="AV41" s="123">
        <v>26462</v>
      </c>
      <c r="AW41" s="123">
        <v>23420</v>
      </c>
      <c r="AX41" s="123">
        <v>14780</v>
      </c>
      <c r="AY41" s="123">
        <v>40582</v>
      </c>
      <c r="AZ41" s="123">
        <v>2485</v>
      </c>
      <c r="BA41" s="123">
        <v>7610</v>
      </c>
      <c r="BB41" s="123">
        <v>26980</v>
      </c>
      <c r="BC41" s="123">
        <v>4006</v>
      </c>
      <c r="BD41" s="125">
        <v>1737</v>
      </c>
      <c r="BE41" s="210">
        <v>1350515</v>
      </c>
      <c r="BF41" s="202"/>
      <c r="BG41" s="84">
        <v>9</v>
      </c>
    </row>
    <row r="42" spans="1:59" ht="12.75">
      <c r="A42" s="202"/>
      <c r="B42" s="83" t="s">
        <v>57</v>
      </c>
      <c r="C42" s="153">
        <f>SUM(C39:C41)</f>
        <v>368139</v>
      </c>
      <c r="D42" s="154">
        <f>SUM(D39:D41)</f>
        <v>3921769</v>
      </c>
      <c r="E42" s="40">
        <f aca="true" t="shared" si="21" ref="E42:BE42">SUM(E39:E41)</f>
        <v>49139</v>
      </c>
      <c r="F42" s="40">
        <f t="shared" si="21"/>
        <v>11053</v>
      </c>
      <c r="G42" s="40">
        <f t="shared" si="21"/>
        <v>103932</v>
      </c>
      <c r="H42" s="40">
        <f t="shared" si="21"/>
        <v>5471</v>
      </c>
      <c r="I42" s="40">
        <f t="shared" si="21"/>
        <v>34280</v>
      </c>
      <c r="J42" s="40">
        <f t="shared" si="21"/>
        <v>165061</v>
      </c>
      <c r="K42" s="40">
        <f t="shared" si="21"/>
        <v>33141</v>
      </c>
      <c r="L42" s="40">
        <f t="shared" si="21"/>
        <v>14493</v>
      </c>
      <c r="M42" s="40">
        <f t="shared" si="21"/>
        <v>2438</v>
      </c>
      <c r="N42" s="40">
        <f t="shared" si="21"/>
        <v>218997</v>
      </c>
      <c r="O42" s="40">
        <f t="shared" si="21"/>
        <v>12908</v>
      </c>
      <c r="P42" s="40">
        <f t="shared" si="21"/>
        <v>4869</v>
      </c>
      <c r="Q42" s="40">
        <f t="shared" si="21"/>
        <v>12294</v>
      </c>
      <c r="R42" s="40">
        <f t="shared" si="21"/>
        <v>5689</v>
      </c>
      <c r="S42" s="40">
        <f t="shared" si="21"/>
        <v>1975</v>
      </c>
      <c r="T42" s="40">
        <f t="shared" si="21"/>
        <v>629</v>
      </c>
      <c r="U42" s="40">
        <f t="shared" si="21"/>
        <v>40162</v>
      </c>
      <c r="V42" s="40">
        <f t="shared" si="21"/>
        <v>5997</v>
      </c>
      <c r="W42" s="40">
        <f t="shared" si="21"/>
        <v>502907</v>
      </c>
      <c r="X42" s="40">
        <f t="shared" si="21"/>
        <v>95347</v>
      </c>
      <c r="Y42" s="40">
        <f t="shared" si="21"/>
        <v>40841</v>
      </c>
      <c r="Z42" s="40">
        <f t="shared" si="21"/>
        <v>120975</v>
      </c>
      <c r="AA42" s="40">
        <f t="shared" si="21"/>
        <v>22108</v>
      </c>
      <c r="AB42" s="40">
        <f t="shared" si="21"/>
        <v>56601</v>
      </c>
      <c r="AC42" s="40">
        <f t="shared" si="21"/>
        <v>40402</v>
      </c>
      <c r="AD42" s="40">
        <f t="shared" si="21"/>
        <v>474496</v>
      </c>
      <c r="AE42" s="40">
        <f t="shared" si="21"/>
        <v>20677</v>
      </c>
      <c r="AF42" s="40">
        <f t="shared" si="21"/>
        <v>97577</v>
      </c>
      <c r="AG42" s="40">
        <f t="shared" si="21"/>
        <v>5692</v>
      </c>
      <c r="AH42" s="40">
        <f t="shared" si="21"/>
        <v>198650</v>
      </c>
      <c r="AI42" s="40">
        <f t="shared" si="21"/>
        <v>215928</v>
      </c>
      <c r="AJ42" s="40">
        <f t="shared" si="21"/>
        <v>63942</v>
      </c>
      <c r="AK42" s="40">
        <f t="shared" si="21"/>
        <v>50663</v>
      </c>
      <c r="AL42" s="40">
        <f t="shared" si="21"/>
        <v>47067</v>
      </c>
      <c r="AM42" s="40">
        <f t="shared" si="21"/>
        <v>50305</v>
      </c>
      <c r="AN42" s="40">
        <f t="shared" si="21"/>
        <v>78796</v>
      </c>
      <c r="AO42" s="40">
        <f t="shared" si="21"/>
        <v>52537</v>
      </c>
      <c r="AP42" s="40">
        <f t="shared" si="21"/>
        <v>275875</v>
      </c>
      <c r="AQ42" s="40">
        <f t="shared" si="21"/>
        <v>54110</v>
      </c>
      <c r="AR42" s="40">
        <f t="shared" si="21"/>
        <v>24059</v>
      </c>
      <c r="AS42" s="40">
        <f t="shared" si="21"/>
        <v>59997</v>
      </c>
      <c r="AT42" s="40">
        <f t="shared" si="21"/>
        <v>65670</v>
      </c>
      <c r="AU42" s="40">
        <f t="shared" si="21"/>
        <v>15365</v>
      </c>
      <c r="AV42" s="40">
        <f t="shared" si="21"/>
        <v>89121</v>
      </c>
      <c r="AW42" s="40">
        <f t="shared" si="21"/>
        <v>71252</v>
      </c>
      <c r="AX42" s="40">
        <f t="shared" si="21"/>
        <v>58337</v>
      </c>
      <c r="AY42" s="40">
        <f t="shared" si="21"/>
        <v>127819</v>
      </c>
      <c r="AZ42" s="40">
        <f t="shared" si="21"/>
        <v>6170</v>
      </c>
      <c r="BA42" s="40">
        <f t="shared" si="21"/>
        <v>21620</v>
      </c>
      <c r="BB42" s="40">
        <f t="shared" si="21"/>
        <v>79523</v>
      </c>
      <c r="BC42" s="40">
        <f t="shared" si="21"/>
        <v>11164</v>
      </c>
      <c r="BD42" s="40">
        <f t="shared" si="21"/>
        <v>3648</v>
      </c>
      <c r="BE42" s="153">
        <f t="shared" si="21"/>
        <v>4289908</v>
      </c>
      <c r="BF42" s="202"/>
      <c r="BG42" s="83" t="s">
        <v>57</v>
      </c>
    </row>
    <row r="43" spans="1:59" ht="12.75">
      <c r="A43" s="202"/>
      <c r="B43" s="76" t="s">
        <v>70</v>
      </c>
      <c r="C43" s="155">
        <f>C42/C15*100</f>
        <v>118.98827050560617</v>
      </c>
      <c r="D43" s="156">
        <f>D42/D15*100</f>
        <v>105.19286942387285</v>
      </c>
      <c r="E43" s="41">
        <f aca="true" t="shared" si="22" ref="E43:BE43">E42/E15*100</f>
        <v>96.24152924125504</v>
      </c>
      <c r="F43" s="41">
        <f t="shared" si="22"/>
        <v>104.51021180030257</v>
      </c>
      <c r="G43" s="41">
        <f t="shared" si="22"/>
        <v>118.22545785462404</v>
      </c>
      <c r="H43" s="41">
        <f t="shared" si="22"/>
        <v>94.23010678608337</v>
      </c>
      <c r="I43" s="41">
        <f t="shared" si="22"/>
        <v>102.77011632090178</v>
      </c>
      <c r="J43" s="41">
        <f t="shared" si="22"/>
        <v>93.5285184891377</v>
      </c>
      <c r="K43" s="41">
        <f t="shared" si="22"/>
        <v>71.54020507285483</v>
      </c>
      <c r="L43" s="41">
        <f t="shared" si="22"/>
        <v>124.87506462174738</v>
      </c>
      <c r="M43" s="41">
        <f t="shared" si="22"/>
        <v>107.828394515701</v>
      </c>
      <c r="N43" s="41">
        <f t="shared" si="22"/>
        <v>95.0804939043451</v>
      </c>
      <c r="O43" s="41">
        <f t="shared" si="22"/>
        <v>99.37639541150205</v>
      </c>
      <c r="P43" s="41">
        <f t="shared" si="22"/>
        <v>43.936112615051435</v>
      </c>
      <c r="Q43" s="41">
        <f t="shared" si="22"/>
        <v>128.92197986577182</v>
      </c>
      <c r="R43" s="41">
        <f t="shared" si="22"/>
        <v>153.88152556126587</v>
      </c>
      <c r="S43" s="41">
        <f t="shared" si="22"/>
        <v>55.806725063577275</v>
      </c>
      <c r="T43" s="41">
        <f t="shared" si="22"/>
        <v>167.73333333333335</v>
      </c>
      <c r="U43" s="41">
        <f t="shared" si="22"/>
        <v>92.7079245631449</v>
      </c>
      <c r="V43" s="41">
        <f t="shared" si="22"/>
        <v>190.50190597204576</v>
      </c>
      <c r="W43" s="41">
        <f t="shared" si="22"/>
        <v>99.84474546793756</v>
      </c>
      <c r="X43" s="41">
        <f t="shared" si="22"/>
        <v>96.69884992190828</v>
      </c>
      <c r="Y43" s="41">
        <f t="shared" si="22"/>
        <v>66.73038903321734</v>
      </c>
      <c r="Z43" s="41">
        <f t="shared" si="22"/>
        <v>103.56295960209908</v>
      </c>
      <c r="AA43" s="41">
        <f t="shared" si="22"/>
        <v>98.80228816589202</v>
      </c>
      <c r="AB43" s="41">
        <f t="shared" si="22"/>
        <v>114.81165946570924</v>
      </c>
      <c r="AC43" s="41">
        <f t="shared" si="22"/>
        <v>101.43355677738445</v>
      </c>
      <c r="AD43" s="41">
        <f t="shared" si="22"/>
        <v>114.37331572122082</v>
      </c>
      <c r="AE43" s="41">
        <f t="shared" si="22"/>
        <v>69.87597580345376</v>
      </c>
      <c r="AF43" s="41">
        <f t="shared" si="22"/>
        <v>117.95773796571649</v>
      </c>
      <c r="AG43" s="41">
        <f t="shared" si="22"/>
        <v>79.8205020333754</v>
      </c>
      <c r="AH43" s="41">
        <f t="shared" si="22"/>
        <v>108.02771252066475</v>
      </c>
      <c r="AI43" s="41">
        <f t="shared" si="22"/>
        <v>85.06058648346281</v>
      </c>
      <c r="AJ43" s="41">
        <f t="shared" si="22"/>
        <v>117.8089763431351</v>
      </c>
      <c r="AK43" s="41">
        <f t="shared" si="22"/>
        <v>124.59238128027937</v>
      </c>
      <c r="AL43" s="41">
        <f t="shared" si="22"/>
        <v>108.75753864639417</v>
      </c>
      <c r="AM43" s="41">
        <f t="shared" si="22"/>
        <v>131.34464751958222</v>
      </c>
      <c r="AN43" s="41">
        <f t="shared" si="22"/>
        <v>96.23468777097914</v>
      </c>
      <c r="AO43" s="41">
        <f t="shared" si="22"/>
        <v>104.50133269682142</v>
      </c>
      <c r="AP43" s="41">
        <f t="shared" si="22"/>
        <v>107.00751331412015</v>
      </c>
      <c r="AQ43" s="41">
        <f t="shared" si="22"/>
        <v>126.23941394676062</v>
      </c>
      <c r="AR43" s="41">
        <f t="shared" si="22"/>
        <v>108.93819334389858</v>
      </c>
      <c r="AS43" s="41">
        <f t="shared" si="22"/>
        <v>153.3234519945823</v>
      </c>
      <c r="AT43" s="41">
        <f t="shared" si="22"/>
        <v>124.74356051971736</v>
      </c>
      <c r="AU43" s="41"/>
      <c r="AV43" s="41">
        <f t="shared" si="22"/>
        <v>97.80189631710637</v>
      </c>
      <c r="AW43" s="41">
        <f t="shared" si="22"/>
        <v>114.21701425067727</v>
      </c>
      <c r="AX43" s="41">
        <f t="shared" si="22"/>
        <v>145.75868875396648</v>
      </c>
      <c r="AY43" s="41">
        <f t="shared" si="22"/>
        <v>116.2910665708333</v>
      </c>
      <c r="AZ43" s="41">
        <f t="shared" si="22"/>
        <v>148.854041013269</v>
      </c>
      <c r="BA43" s="41">
        <f t="shared" si="22"/>
        <v>115.62115621156212</v>
      </c>
      <c r="BB43" s="41">
        <f t="shared" si="22"/>
        <v>129.93529623214928</v>
      </c>
      <c r="BC43" s="41">
        <f t="shared" si="22"/>
        <v>147.76968894771673</v>
      </c>
      <c r="BD43" s="41">
        <f t="shared" si="22"/>
        <v>136.78290213723287</v>
      </c>
      <c r="BE43" s="155">
        <f t="shared" si="22"/>
        <v>106.24998606832195</v>
      </c>
      <c r="BF43" s="202"/>
      <c r="BG43" s="76" t="s">
        <v>70</v>
      </c>
    </row>
    <row r="44" spans="1:59" ht="13.5" thickBot="1">
      <c r="A44" s="202"/>
      <c r="B44" s="19" t="s">
        <v>66</v>
      </c>
      <c r="C44" s="189">
        <f>C42-C15</f>
        <v>58748</v>
      </c>
      <c r="D44" s="190">
        <f>D42-D15</f>
        <v>193599</v>
      </c>
      <c r="E44" s="191">
        <f aca="true" t="shared" si="23" ref="E44:BE44">E42-E15</f>
        <v>-1919</v>
      </c>
      <c r="F44" s="191">
        <f t="shared" si="23"/>
        <v>477</v>
      </c>
      <c r="G44" s="191">
        <f t="shared" si="23"/>
        <v>16022</v>
      </c>
      <c r="H44" s="191">
        <f t="shared" si="23"/>
        <v>-335</v>
      </c>
      <c r="I44" s="191">
        <f t="shared" si="23"/>
        <v>924</v>
      </c>
      <c r="J44" s="191">
        <f t="shared" si="23"/>
        <v>-11421</v>
      </c>
      <c r="K44" s="191">
        <f t="shared" si="23"/>
        <v>-13184</v>
      </c>
      <c r="L44" s="191">
        <f t="shared" si="23"/>
        <v>2887</v>
      </c>
      <c r="M44" s="191">
        <f t="shared" si="23"/>
        <v>177</v>
      </c>
      <c r="N44" s="191">
        <f t="shared" si="23"/>
        <v>-11331</v>
      </c>
      <c r="O44" s="191">
        <f t="shared" si="23"/>
        <v>-81</v>
      </c>
      <c r="P44" s="191">
        <f t="shared" si="23"/>
        <v>-6213</v>
      </c>
      <c r="Q44" s="191">
        <f t="shared" si="23"/>
        <v>2758</v>
      </c>
      <c r="R44" s="191">
        <f t="shared" si="23"/>
        <v>1992</v>
      </c>
      <c r="S44" s="191">
        <f t="shared" si="23"/>
        <v>-1564</v>
      </c>
      <c r="T44" s="191">
        <f t="shared" si="23"/>
        <v>254</v>
      </c>
      <c r="U44" s="191">
        <f t="shared" si="23"/>
        <v>-3159</v>
      </c>
      <c r="V44" s="191">
        <f t="shared" si="23"/>
        <v>2849</v>
      </c>
      <c r="W44" s="191">
        <f t="shared" si="23"/>
        <v>-782</v>
      </c>
      <c r="X44" s="191">
        <f t="shared" si="23"/>
        <v>-3255</v>
      </c>
      <c r="Y44" s="191">
        <f t="shared" si="23"/>
        <v>-20362</v>
      </c>
      <c r="Z44" s="191">
        <f t="shared" si="23"/>
        <v>4162</v>
      </c>
      <c r="AA44" s="191">
        <f t="shared" si="23"/>
        <v>-268</v>
      </c>
      <c r="AB44" s="191">
        <f t="shared" si="23"/>
        <v>7302</v>
      </c>
      <c r="AC44" s="191">
        <f t="shared" si="23"/>
        <v>571</v>
      </c>
      <c r="AD44" s="191">
        <f t="shared" si="23"/>
        <v>59630</v>
      </c>
      <c r="AE44" s="191">
        <f t="shared" si="23"/>
        <v>-8914</v>
      </c>
      <c r="AF44" s="191">
        <f t="shared" si="23"/>
        <v>14855</v>
      </c>
      <c r="AG44" s="191">
        <f t="shared" si="23"/>
        <v>-1439</v>
      </c>
      <c r="AH44" s="191">
        <f t="shared" si="23"/>
        <v>14762</v>
      </c>
      <c r="AI44" s="191">
        <f t="shared" si="23"/>
        <v>-37924</v>
      </c>
      <c r="AJ44" s="191">
        <f t="shared" si="23"/>
        <v>9666</v>
      </c>
      <c r="AK44" s="191">
        <f t="shared" si="23"/>
        <v>10000</v>
      </c>
      <c r="AL44" s="191">
        <f t="shared" si="23"/>
        <v>3790</v>
      </c>
      <c r="AM44" s="191">
        <f t="shared" si="23"/>
        <v>12005</v>
      </c>
      <c r="AN44" s="191">
        <f t="shared" si="23"/>
        <v>-3083</v>
      </c>
      <c r="AO44" s="191">
        <f t="shared" si="23"/>
        <v>2263</v>
      </c>
      <c r="AP44" s="191">
        <f t="shared" si="23"/>
        <v>18066</v>
      </c>
      <c r="AQ44" s="191">
        <f t="shared" si="23"/>
        <v>11247</v>
      </c>
      <c r="AR44" s="191">
        <f t="shared" si="23"/>
        <v>1974</v>
      </c>
      <c r="AS44" s="191">
        <f t="shared" si="23"/>
        <v>20866</v>
      </c>
      <c r="AT44" s="191">
        <f t="shared" si="23"/>
        <v>13026</v>
      </c>
      <c r="AU44" s="191">
        <f t="shared" si="23"/>
        <v>15365</v>
      </c>
      <c r="AV44" s="191">
        <f t="shared" si="23"/>
        <v>-2003</v>
      </c>
      <c r="AW44" s="191">
        <f t="shared" si="23"/>
        <v>8869</v>
      </c>
      <c r="AX44" s="191">
        <f t="shared" si="23"/>
        <v>18314</v>
      </c>
      <c r="AY44" s="191">
        <f t="shared" si="23"/>
        <v>17906</v>
      </c>
      <c r="AZ44" s="191">
        <f t="shared" si="23"/>
        <v>2025</v>
      </c>
      <c r="BA44" s="191">
        <f t="shared" si="23"/>
        <v>2921</v>
      </c>
      <c r="BB44" s="191">
        <f t="shared" si="23"/>
        <v>18321</v>
      </c>
      <c r="BC44" s="191">
        <f t="shared" si="23"/>
        <v>3609</v>
      </c>
      <c r="BD44" s="191">
        <f t="shared" si="23"/>
        <v>981</v>
      </c>
      <c r="BE44" s="189">
        <f t="shared" si="23"/>
        <v>252347</v>
      </c>
      <c r="BF44" s="202"/>
      <c r="BG44" s="19" t="s">
        <v>71</v>
      </c>
    </row>
    <row r="45" spans="1:59" ht="15.75" customHeight="1">
      <c r="A45" s="203"/>
      <c r="B45" s="28" t="s">
        <v>58</v>
      </c>
      <c r="C45" s="132">
        <f>C36+C42</f>
        <v>985529</v>
      </c>
      <c r="D45" s="132">
        <f aca="true" t="shared" si="24" ref="D45:BD45">D36+D42</f>
        <v>9463726</v>
      </c>
      <c r="E45" s="132">
        <f t="shared" si="24"/>
        <v>118556</v>
      </c>
      <c r="F45" s="132">
        <f t="shared" si="24"/>
        <v>29716</v>
      </c>
      <c r="G45" s="132">
        <f t="shared" si="24"/>
        <v>206035</v>
      </c>
      <c r="H45" s="132">
        <f t="shared" si="24"/>
        <v>12416</v>
      </c>
      <c r="I45" s="132">
        <f t="shared" si="24"/>
        <v>85714</v>
      </c>
      <c r="J45" s="132">
        <f t="shared" si="24"/>
        <v>455444</v>
      </c>
      <c r="K45" s="132">
        <f t="shared" si="24"/>
        <v>83250</v>
      </c>
      <c r="L45" s="132">
        <f t="shared" si="24"/>
        <v>38505</v>
      </c>
      <c r="M45" s="132">
        <f t="shared" si="24"/>
        <v>5552</v>
      </c>
      <c r="N45" s="132">
        <f t="shared" si="24"/>
        <v>664657</v>
      </c>
      <c r="O45" s="132">
        <f t="shared" si="24"/>
        <v>47425</v>
      </c>
      <c r="P45" s="132">
        <f t="shared" si="24"/>
        <v>7738</v>
      </c>
      <c r="Q45" s="132">
        <f t="shared" si="24"/>
        <v>23881</v>
      </c>
      <c r="R45" s="132">
        <f t="shared" si="24"/>
        <v>11335</v>
      </c>
      <c r="S45" s="132">
        <f t="shared" si="24"/>
        <v>5108</v>
      </c>
      <c r="T45" s="132">
        <f t="shared" si="24"/>
        <v>1155</v>
      </c>
      <c r="U45" s="132">
        <f t="shared" si="24"/>
        <v>108735</v>
      </c>
      <c r="V45" s="132">
        <f t="shared" si="24"/>
        <v>8244</v>
      </c>
      <c r="W45" s="132">
        <f t="shared" si="24"/>
        <v>1196267</v>
      </c>
      <c r="X45" s="132">
        <f t="shared" si="24"/>
        <v>205342</v>
      </c>
      <c r="Y45" s="132">
        <f t="shared" si="24"/>
        <v>99842</v>
      </c>
      <c r="Z45" s="132">
        <f t="shared" si="24"/>
        <v>257248</v>
      </c>
      <c r="AA45" s="132">
        <f t="shared" si="24"/>
        <v>45977</v>
      </c>
      <c r="AB45" s="132">
        <f t="shared" si="24"/>
        <v>152483</v>
      </c>
      <c r="AC45" s="132">
        <f t="shared" si="24"/>
        <v>80219</v>
      </c>
      <c r="AD45" s="132">
        <f t="shared" si="24"/>
        <v>1443760</v>
      </c>
      <c r="AE45" s="132">
        <f t="shared" si="24"/>
        <v>60786</v>
      </c>
      <c r="AF45" s="132">
        <f t="shared" si="24"/>
        <v>245852</v>
      </c>
      <c r="AG45" s="132">
        <f t="shared" si="24"/>
        <v>21931</v>
      </c>
      <c r="AH45" s="132">
        <f t="shared" si="24"/>
        <v>525747</v>
      </c>
      <c r="AI45" s="132">
        <f t="shared" si="24"/>
        <v>406065</v>
      </c>
      <c r="AJ45" s="132">
        <f t="shared" si="24"/>
        <v>145470</v>
      </c>
      <c r="AK45" s="132">
        <f t="shared" si="24"/>
        <v>119437</v>
      </c>
      <c r="AL45" s="132">
        <f t="shared" si="24"/>
        <v>96886</v>
      </c>
      <c r="AM45" s="132">
        <f t="shared" si="24"/>
        <v>150636</v>
      </c>
      <c r="AN45" s="132">
        <f t="shared" si="24"/>
        <v>196109</v>
      </c>
      <c r="AO45" s="132">
        <f t="shared" si="24"/>
        <v>108410</v>
      </c>
      <c r="AP45" s="132">
        <f t="shared" si="24"/>
        <v>609637</v>
      </c>
      <c r="AQ45" s="132">
        <f t="shared" si="24"/>
        <v>109105</v>
      </c>
      <c r="AR45" s="132">
        <f t="shared" si="24"/>
        <v>44909</v>
      </c>
      <c r="AS45" s="132">
        <f t="shared" si="24"/>
        <v>116992</v>
      </c>
      <c r="AT45" s="132">
        <f t="shared" si="24"/>
        <v>128696</v>
      </c>
      <c r="AU45" s="132">
        <f t="shared" si="24"/>
        <v>41589</v>
      </c>
      <c r="AV45" s="132">
        <f t="shared" si="24"/>
        <v>170692</v>
      </c>
      <c r="AW45" s="132">
        <f t="shared" si="24"/>
        <v>163013</v>
      </c>
      <c r="AX45" s="132">
        <f t="shared" si="24"/>
        <v>116141</v>
      </c>
      <c r="AY45" s="132">
        <f t="shared" si="24"/>
        <v>265940</v>
      </c>
      <c r="AZ45" s="132">
        <f t="shared" si="24"/>
        <v>12624</v>
      </c>
      <c r="BA45" s="132">
        <f t="shared" si="24"/>
        <v>45018</v>
      </c>
      <c r="BB45" s="132">
        <f t="shared" si="24"/>
        <v>141241</v>
      </c>
      <c r="BC45" s="132">
        <f t="shared" si="24"/>
        <v>18160</v>
      </c>
      <c r="BD45" s="132">
        <f t="shared" si="24"/>
        <v>8036</v>
      </c>
      <c r="BE45" s="132">
        <f>BE36+BE42</f>
        <v>10449255</v>
      </c>
      <c r="BF45" s="202"/>
      <c r="BG45" s="28" t="s">
        <v>58</v>
      </c>
    </row>
    <row r="46" spans="1:59" ht="12.75">
      <c r="A46" s="203"/>
      <c r="B46" s="20" t="s">
        <v>70</v>
      </c>
      <c r="C46" s="133">
        <f>C45/C16*100</f>
        <v>103.43785619674762</v>
      </c>
      <c r="D46" s="142">
        <f>D45/D16*100</f>
        <v>105.90539254672578</v>
      </c>
      <c r="E46" s="80">
        <f aca="true" t="shared" si="25" ref="E46:BE46">E45/E16*100</f>
        <v>93.76833946296516</v>
      </c>
      <c r="F46" s="80">
        <f t="shared" si="25"/>
        <v>101.30569665564381</v>
      </c>
      <c r="G46" s="80">
        <f t="shared" si="25"/>
        <v>110.6436108798969</v>
      </c>
      <c r="H46" s="80">
        <f t="shared" si="25"/>
        <v>100.94308943089432</v>
      </c>
      <c r="I46" s="80">
        <f t="shared" si="25"/>
        <v>101.98948144975131</v>
      </c>
      <c r="J46" s="80">
        <f t="shared" si="25"/>
        <v>94.40701786387964</v>
      </c>
      <c r="K46" s="80">
        <f t="shared" si="25"/>
        <v>94.11565202645413</v>
      </c>
      <c r="L46" s="80">
        <f t="shared" si="25"/>
        <v>117.16111364673665</v>
      </c>
      <c r="M46" s="80">
        <f t="shared" si="25"/>
        <v>87.09019607843138</v>
      </c>
      <c r="N46" s="80">
        <f t="shared" si="25"/>
        <v>104.1883380516602</v>
      </c>
      <c r="O46" s="80">
        <f t="shared" si="25"/>
        <v>115.00594126633847</v>
      </c>
      <c r="P46" s="80">
        <f t="shared" si="25"/>
        <v>46.877082449869754</v>
      </c>
      <c r="Q46" s="80">
        <f t="shared" si="25"/>
        <v>112.62497641954347</v>
      </c>
      <c r="R46" s="80">
        <f t="shared" si="25"/>
        <v>135.61856903565445</v>
      </c>
      <c r="S46" s="80">
        <f t="shared" si="25"/>
        <v>62.277493294318454</v>
      </c>
      <c r="T46" s="80">
        <f t="shared" si="25"/>
        <v>128.33333333333334</v>
      </c>
      <c r="U46" s="80">
        <f t="shared" si="25"/>
        <v>86.11309099548586</v>
      </c>
      <c r="V46" s="80">
        <f t="shared" si="25"/>
        <v>172.79396352965836</v>
      </c>
      <c r="W46" s="80">
        <f t="shared" si="25"/>
        <v>102.74630419173197</v>
      </c>
      <c r="X46" s="80">
        <f t="shared" si="25"/>
        <v>91.64312460112377</v>
      </c>
      <c r="Y46" s="80">
        <f t="shared" si="25"/>
        <v>70.66759151779395</v>
      </c>
      <c r="Z46" s="80">
        <f t="shared" si="25"/>
        <v>100.88038179942981</v>
      </c>
      <c r="AA46" s="80">
        <f t="shared" si="25"/>
        <v>93.61853759850135</v>
      </c>
      <c r="AB46" s="80">
        <f t="shared" si="25"/>
        <v>112.61669128508125</v>
      </c>
      <c r="AC46" s="80">
        <f t="shared" si="25"/>
        <v>89.63116906334149</v>
      </c>
      <c r="AD46" s="80">
        <f t="shared" si="25"/>
        <v>122.34735816278972</v>
      </c>
      <c r="AE46" s="80">
        <f t="shared" si="25"/>
        <v>67.74624969351136</v>
      </c>
      <c r="AF46" s="80">
        <f t="shared" si="25"/>
        <v>116.30642010000804</v>
      </c>
      <c r="AG46" s="80">
        <f t="shared" si="25"/>
        <v>99.15005199150052</v>
      </c>
      <c r="AH46" s="80">
        <f t="shared" si="25"/>
        <v>104.90245961007787</v>
      </c>
      <c r="AI46" s="80">
        <f t="shared" si="25"/>
        <v>82.8393011603806</v>
      </c>
      <c r="AJ46" s="80">
        <f t="shared" si="25"/>
        <v>108.74229116053074</v>
      </c>
      <c r="AK46" s="80">
        <f t="shared" si="25"/>
        <v>116.21550616899545</v>
      </c>
      <c r="AL46" s="80">
        <f t="shared" si="25"/>
        <v>104.52466232253053</v>
      </c>
      <c r="AM46" s="80">
        <f t="shared" si="25"/>
        <v>114.42852585041248</v>
      </c>
      <c r="AN46" s="80">
        <f t="shared" si="25"/>
        <v>92.60165173744079</v>
      </c>
      <c r="AO46" s="80">
        <f t="shared" si="25"/>
        <v>105.74522044479127</v>
      </c>
      <c r="AP46" s="80">
        <f t="shared" si="25"/>
        <v>110.06999925974475</v>
      </c>
      <c r="AQ46" s="80">
        <f t="shared" si="25"/>
        <v>122.08645249364977</v>
      </c>
      <c r="AR46" s="80">
        <f t="shared" si="25"/>
        <v>116.62251999584501</v>
      </c>
      <c r="AS46" s="80">
        <f t="shared" si="25"/>
        <v>138.92226945638492</v>
      </c>
      <c r="AT46" s="80">
        <f t="shared" si="25"/>
        <v>120.47705528823651</v>
      </c>
      <c r="AU46" s="80"/>
      <c r="AV46" s="80">
        <f t="shared" si="25"/>
        <v>100.68483050297586</v>
      </c>
      <c r="AW46" s="80">
        <f t="shared" si="25"/>
        <v>118.3543522612591</v>
      </c>
      <c r="AX46" s="80">
        <f t="shared" si="25"/>
        <v>140.82134975871185</v>
      </c>
      <c r="AY46" s="80">
        <f t="shared" si="25"/>
        <v>109.64744105120371</v>
      </c>
      <c r="AZ46" s="80">
        <f t="shared" si="25"/>
        <v>135.61069932323556</v>
      </c>
      <c r="BA46" s="80">
        <f t="shared" si="25"/>
        <v>112.02687569988802</v>
      </c>
      <c r="BB46" s="80">
        <f t="shared" si="25"/>
        <v>120.25423151585328</v>
      </c>
      <c r="BC46" s="80">
        <f t="shared" si="25"/>
        <v>135.77570093457945</v>
      </c>
      <c r="BD46" s="80">
        <f t="shared" si="25"/>
        <v>96.3664707998561</v>
      </c>
      <c r="BE46" s="133">
        <f t="shared" si="25"/>
        <v>105.66764821551023</v>
      </c>
      <c r="BF46" s="202"/>
      <c r="BG46" s="20" t="s">
        <v>70</v>
      </c>
    </row>
    <row r="47" spans="1:59" ht="13.5" thickBot="1">
      <c r="A47" s="203"/>
      <c r="B47" s="19" t="s">
        <v>66</v>
      </c>
      <c r="C47" s="134">
        <f>C45-C16</f>
        <v>32755</v>
      </c>
      <c r="D47" s="143">
        <f>D45-D16</f>
        <v>527707</v>
      </c>
      <c r="E47" s="81">
        <f aca="true" t="shared" si="26" ref="E47:BE47">E45-E16</f>
        <v>-7879</v>
      </c>
      <c r="F47" s="81">
        <f t="shared" si="26"/>
        <v>383</v>
      </c>
      <c r="G47" s="81">
        <f t="shared" si="26"/>
        <v>19820</v>
      </c>
      <c r="H47" s="81">
        <f t="shared" si="26"/>
        <v>116</v>
      </c>
      <c r="I47" s="81">
        <f t="shared" si="26"/>
        <v>1672</v>
      </c>
      <c r="J47" s="81">
        <f t="shared" si="26"/>
        <v>-26982</v>
      </c>
      <c r="K47" s="81">
        <f t="shared" si="26"/>
        <v>-5205</v>
      </c>
      <c r="L47" s="81">
        <f t="shared" si="26"/>
        <v>5640</v>
      </c>
      <c r="M47" s="81">
        <f t="shared" si="26"/>
        <v>-823</v>
      </c>
      <c r="N47" s="81">
        <f t="shared" si="26"/>
        <v>26719</v>
      </c>
      <c r="O47" s="81">
        <f t="shared" si="26"/>
        <v>6188</v>
      </c>
      <c r="P47" s="81">
        <f t="shared" si="26"/>
        <v>-8769</v>
      </c>
      <c r="Q47" s="81">
        <f t="shared" si="26"/>
        <v>2677</v>
      </c>
      <c r="R47" s="81">
        <f t="shared" si="26"/>
        <v>2977</v>
      </c>
      <c r="S47" s="81">
        <f t="shared" si="26"/>
        <v>-3094</v>
      </c>
      <c r="T47" s="81">
        <f t="shared" si="26"/>
        <v>255</v>
      </c>
      <c r="U47" s="81">
        <f t="shared" si="26"/>
        <v>-17535</v>
      </c>
      <c r="V47" s="81">
        <f t="shared" si="26"/>
        <v>3473</v>
      </c>
      <c r="W47" s="81">
        <f t="shared" si="26"/>
        <v>31975</v>
      </c>
      <c r="X47" s="81">
        <f t="shared" si="26"/>
        <v>-18725</v>
      </c>
      <c r="Y47" s="81">
        <f t="shared" si="26"/>
        <v>-41442</v>
      </c>
      <c r="Z47" s="81">
        <f t="shared" si="26"/>
        <v>2245</v>
      </c>
      <c r="AA47" s="81">
        <f t="shared" si="26"/>
        <v>-3134</v>
      </c>
      <c r="AB47" s="81">
        <f t="shared" si="26"/>
        <v>17083</v>
      </c>
      <c r="AC47" s="81">
        <f t="shared" si="26"/>
        <v>-9280</v>
      </c>
      <c r="AD47" s="81">
        <f t="shared" si="26"/>
        <v>263710</v>
      </c>
      <c r="AE47" s="81">
        <f t="shared" si="26"/>
        <v>-28940</v>
      </c>
      <c r="AF47" s="81">
        <f t="shared" si="26"/>
        <v>34469</v>
      </c>
      <c r="AG47" s="81">
        <f t="shared" si="26"/>
        <v>-188</v>
      </c>
      <c r="AH47" s="81">
        <f t="shared" si="26"/>
        <v>24570</v>
      </c>
      <c r="AI47" s="81">
        <f t="shared" si="26"/>
        <v>-84119</v>
      </c>
      <c r="AJ47" s="81">
        <f t="shared" si="26"/>
        <v>11695</v>
      </c>
      <c r="AK47" s="81">
        <f t="shared" si="26"/>
        <v>16665</v>
      </c>
      <c r="AL47" s="81">
        <f t="shared" si="26"/>
        <v>4194</v>
      </c>
      <c r="AM47" s="81">
        <f t="shared" si="26"/>
        <v>18994</v>
      </c>
      <c r="AN47" s="81">
        <f t="shared" si="26"/>
        <v>-15668</v>
      </c>
      <c r="AO47" s="81">
        <f t="shared" si="26"/>
        <v>5890</v>
      </c>
      <c r="AP47" s="81">
        <f t="shared" si="26"/>
        <v>55774</v>
      </c>
      <c r="AQ47" s="81">
        <f t="shared" si="26"/>
        <v>19738</v>
      </c>
      <c r="AR47" s="81">
        <f t="shared" si="26"/>
        <v>6401</v>
      </c>
      <c r="AS47" s="81">
        <f t="shared" si="26"/>
        <v>32778</v>
      </c>
      <c r="AT47" s="81">
        <f t="shared" si="26"/>
        <v>21874</v>
      </c>
      <c r="AU47" s="81"/>
      <c r="AV47" s="81">
        <f t="shared" si="26"/>
        <v>1161</v>
      </c>
      <c r="AW47" s="81">
        <f t="shared" si="26"/>
        <v>25280</v>
      </c>
      <c r="AX47" s="81">
        <f t="shared" si="26"/>
        <v>33667</v>
      </c>
      <c r="AY47" s="81">
        <f t="shared" si="26"/>
        <v>23399</v>
      </c>
      <c r="AZ47" s="81">
        <f t="shared" si="26"/>
        <v>3315</v>
      </c>
      <c r="BA47" s="81">
        <f t="shared" si="26"/>
        <v>4833</v>
      </c>
      <c r="BB47" s="81">
        <f t="shared" si="26"/>
        <v>23789</v>
      </c>
      <c r="BC47" s="81">
        <f t="shared" si="26"/>
        <v>4785</v>
      </c>
      <c r="BD47" s="81">
        <f t="shared" si="26"/>
        <v>-303</v>
      </c>
      <c r="BE47" s="134">
        <f t="shared" si="26"/>
        <v>560462</v>
      </c>
      <c r="BF47" s="211"/>
      <c r="BG47" s="19" t="s">
        <v>71</v>
      </c>
    </row>
    <row r="48" spans="1:57" ht="39" customHeight="1" thickBot="1">
      <c r="A48" s="196"/>
      <c r="B48" s="196"/>
      <c r="C48" s="157" t="s">
        <v>0</v>
      </c>
      <c r="D48" s="144" t="s">
        <v>63</v>
      </c>
      <c r="E48" s="25" t="s">
        <v>1</v>
      </c>
      <c r="F48" s="26" t="s">
        <v>2</v>
      </c>
      <c r="G48" s="26" t="s">
        <v>3</v>
      </c>
      <c r="H48" s="26" t="s">
        <v>4</v>
      </c>
      <c r="I48" s="26" t="s">
        <v>5</v>
      </c>
      <c r="J48" s="27" t="s">
        <v>6</v>
      </c>
      <c r="K48" s="27" t="s">
        <v>7</v>
      </c>
      <c r="L48" s="26" t="s">
        <v>8</v>
      </c>
      <c r="M48" s="26" t="s">
        <v>9</v>
      </c>
      <c r="N48" s="26" t="s">
        <v>10</v>
      </c>
      <c r="O48" s="26" t="s">
        <v>11</v>
      </c>
      <c r="P48" s="26" t="s">
        <v>12</v>
      </c>
      <c r="Q48" s="26" t="s">
        <v>13</v>
      </c>
      <c r="R48" s="26" t="s">
        <v>14</v>
      </c>
      <c r="S48" s="26" t="s">
        <v>52</v>
      </c>
      <c r="T48" s="26" t="s">
        <v>15</v>
      </c>
      <c r="U48" s="26" t="s">
        <v>16</v>
      </c>
      <c r="V48" s="26" t="s">
        <v>17</v>
      </c>
      <c r="W48" s="26" t="s">
        <v>18</v>
      </c>
      <c r="X48" s="26" t="s">
        <v>19</v>
      </c>
      <c r="Y48" s="26" t="s">
        <v>20</v>
      </c>
      <c r="Z48" s="26" t="s">
        <v>21</v>
      </c>
      <c r="AA48" s="26" t="s">
        <v>22</v>
      </c>
      <c r="AB48" s="26" t="s">
        <v>23</v>
      </c>
      <c r="AC48" s="26" t="s">
        <v>24</v>
      </c>
      <c r="AD48" s="26" t="s">
        <v>25</v>
      </c>
      <c r="AE48" s="26" t="s">
        <v>26</v>
      </c>
      <c r="AF48" s="26" t="s">
        <v>27</v>
      </c>
      <c r="AG48" s="26" t="s">
        <v>28</v>
      </c>
      <c r="AH48" s="26" t="s">
        <v>29</v>
      </c>
      <c r="AI48" s="26" t="s">
        <v>30</v>
      </c>
      <c r="AJ48" s="26" t="s">
        <v>31</v>
      </c>
      <c r="AK48" s="26" t="s">
        <v>32</v>
      </c>
      <c r="AL48" s="26" t="s">
        <v>33</v>
      </c>
      <c r="AM48" s="26" t="s">
        <v>34</v>
      </c>
      <c r="AN48" s="26" t="s">
        <v>35</v>
      </c>
      <c r="AO48" s="26" t="s">
        <v>36</v>
      </c>
      <c r="AP48" s="26" t="s">
        <v>37</v>
      </c>
      <c r="AQ48" s="26" t="s">
        <v>38</v>
      </c>
      <c r="AR48" s="26" t="s">
        <v>53</v>
      </c>
      <c r="AS48" s="26" t="s">
        <v>39</v>
      </c>
      <c r="AT48" s="26" t="s">
        <v>40</v>
      </c>
      <c r="AU48" s="70" t="s">
        <v>61</v>
      </c>
      <c r="AV48" s="26" t="s">
        <v>41</v>
      </c>
      <c r="AW48" s="26" t="s">
        <v>42</v>
      </c>
      <c r="AX48" s="26" t="s">
        <v>43</v>
      </c>
      <c r="AY48" s="26" t="s">
        <v>44</v>
      </c>
      <c r="AZ48" s="26" t="s">
        <v>45</v>
      </c>
      <c r="BA48" s="26" t="s">
        <v>46</v>
      </c>
      <c r="BB48" s="26" t="s">
        <v>47</v>
      </c>
      <c r="BC48" s="26" t="s">
        <v>48</v>
      </c>
      <c r="BD48" s="27" t="s">
        <v>49</v>
      </c>
      <c r="BE48" s="157" t="s">
        <v>50</v>
      </c>
    </row>
  </sheetData>
  <sheetProtection/>
  <mergeCells count="7">
    <mergeCell ref="BF2:BG2"/>
    <mergeCell ref="BF3:BF19"/>
    <mergeCell ref="BF24:BF47"/>
    <mergeCell ref="A48:B48"/>
    <mergeCell ref="A2:B2"/>
    <mergeCell ref="A3:A19"/>
    <mergeCell ref="A24:A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2012-11-15T14:34:51Z</dcterms:modified>
  <cp:category/>
  <cp:version/>
  <cp:contentType/>
  <cp:contentStatus/>
</cp:coreProperties>
</file>